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December202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0" i="1"/>
  <c r="G259"/>
  <c r="G258"/>
  <c r="G257"/>
  <c r="G256"/>
  <c r="G255"/>
  <c r="G254"/>
  <c r="G253"/>
  <c r="G252"/>
  <c r="G251"/>
  <c r="G250"/>
  <c r="G249"/>
  <c r="G248"/>
  <c r="O247"/>
  <c r="G247"/>
  <c r="G246"/>
  <c r="O245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K190"/>
  <c r="G190"/>
  <c r="G189"/>
  <c r="G188"/>
  <c r="G187"/>
  <c r="K186"/>
  <c r="G186"/>
  <c r="K185"/>
  <c r="G185"/>
  <c r="K184"/>
  <c r="G184"/>
  <c r="K183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K153"/>
  <c r="G153"/>
  <c r="K152"/>
  <c r="G152"/>
  <c r="K151"/>
  <c r="G151"/>
  <c r="O150"/>
  <c r="G150"/>
  <c r="O149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F119"/>
  <c r="E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M97"/>
  <c r="M260" s="1"/>
  <c r="G97"/>
  <c r="O95"/>
  <c r="G95"/>
  <c r="O94"/>
  <c r="G94"/>
  <c r="O93"/>
  <c r="G93"/>
  <c r="O92"/>
  <c r="G92"/>
  <c r="O91"/>
  <c r="G91"/>
  <c r="O90"/>
  <c r="G90"/>
  <c r="O89"/>
  <c r="G89"/>
  <c r="O88"/>
  <c r="G88"/>
  <c r="O87"/>
  <c r="G87"/>
  <c r="O86"/>
  <c r="G86"/>
  <c r="O85"/>
  <c r="G85"/>
  <c r="O84"/>
  <c r="G84"/>
  <c r="O83"/>
  <c r="G83"/>
  <c r="O82"/>
  <c r="G82"/>
  <c r="O81"/>
  <c r="G81"/>
  <c r="O80"/>
  <c r="G80"/>
  <c r="O78"/>
  <c r="G78"/>
  <c r="O77"/>
  <c r="G77"/>
  <c r="O76"/>
  <c r="G76"/>
  <c r="O75"/>
  <c r="G75"/>
  <c r="O74"/>
  <c r="G74"/>
  <c r="O73"/>
  <c r="G73"/>
  <c r="O72"/>
  <c r="G72"/>
  <c r="O71"/>
  <c r="G71"/>
  <c r="O70"/>
  <c r="G70"/>
  <c r="O69"/>
  <c r="G69"/>
  <c r="O68"/>
  <c r="G68"/>
  <c r="O67"/>
  <c r="G67"/>
  <c r="O66"/>
  <c r="G66"/>
  <c r="O65"/>
  <c r="G65"/>
  <c r="O64"/>
  <c r="G64"/>
  <c r="O63"/>
  <c r="G63"/>
  <c r="O62"/>
  <c r="G62"/>
  <c r="O61"/>
  <c r="G61"/>
  <c r="O60"/>
  <c r="G60"/>
  <c r="O59"/>
  <c r="G59"/>
  <c r="O58"/>
  <c r="G58"/>
  <c r="O57"/>
  <c r="G57"/>
  <c r="O56"/>
  <c r="G56"/>
  <c r="O55"/>
  <c r="G55"/>
  <c r="O54"/>
  <c r="G54"/>
  <c r="O53"/>
  <c r="G53"/>
  <c r="O52"/>
  <c r="G52"/>
  <c r="O51"/>
  <c r="G51"/>
  <c r="O50"/>
  <c r="G50"/>
  <c r="O49"/>
  <c r="G49"/>
  <c r="O48"/>
  <c r="G48"/>
  <c r="O47"/>
  <c r="G47"/>
  <c r="O46"/>
  <c r="G46"/>
  <c r="O45"/>
  <c r="G45"/>
  <c r="O44"/>
  <c r="G44"/>
  <c r="O43"/>
  <c r="G43"/>
  <c r="O42"/>
  <c r="G42"/>
  <c r="O41"/>
  <c r="G41"/>
  <c r="O40"/>
  <c r="G40"/>
  <c r="O39"/>
  <c r="G39"/>
  <c r="O38"/>
  <c r="G38"/>
  <c r="O37"/>
  <c r="G37"/>
  <c r="O36"/>
  <c r="G36"/>
  <c r="O35"/>
  <c r="G35"/>
  <c r="O34"/>
  <c r="G34"/>
  <c r="O33"/>
  <c r="G33"/>
  <c r="O32"/>
  <c r="G32"/>
  <c r="O31"/>
  <c r="G31"/>
  <c r="O30"/>
  <c r="G30"/>
  <c r="O29"/>
  <c r="G29"/>
  <c r="O28"/>
  <c r="G28"/>
  <c r="O27"/>
  <c r="G27"/>
  <c r="O26"/>
  <c r="G26"/>
  <c r="O25"/>
  <c r="G25"/>
  <c r="O24"/>
  <c r="G24"/>
  <c r="O23"/>
  <c r="G23"/>
  <c r="O22"/>
  <c r="G22"/>
  <c r="O21"/>
  <c r="G21"/>
  <c r="O20"/>
  <c r="G20"/>
  <c r="O19"/>
  <c r="G19"/>
  <c r="O18"/>
  <c r="G18"/>
  <c r="O17"/>
  <c r="G17"/>
  <c r="O16"/>
  <c r="G16"/>
  <c r="O15"/>
  <c r="G15"/>
  <c r="O14"/>
  <c r="G14"/>
  <c r="O13"/>
  <c r="G13"/>
  <c r="O12"/>
  <c r="O79" s="1"/>
  <c r="G12"/>
  <c r="O96" l="1"/>
  <c r="G119"/>
  <c r="G260" s="1"/>
  <c r="O260"/>
  <c r="K260"/>
  <c r="G261" l="1"/>
</calcChain>
</file>

<file path=xl/sharedStrings.xml><?xml version="1.0" encoding="utf-8"?>
<sst xmlns="http://schemas.openxmlformats.org/spreadsheetml/2006/main" count="900" uniqueCount="516">
  <si>
    <t>Name of the Zone : Garhwal</t>
  </si>
  <si>
    <t>S. No.</t>
  </si>
  <si>
    <t>Item Code</t>
  </si>
  <si>
    <t>Description of Items</t>
  </si>
  <si>
    <t xml:space="preserve">Rate </t>
  </si>
  <si>
    <t>Unit</t>
  </si>
  <si>
    <t>Useable</t>
  </si>
  <si>
    <t>Unserviceable</t>
  </si>
  <si>
    <t>Non-Moving</t>
  </si>
  <si>
    <t>Obsolete</t>
  </si>
  <si>
    <t>Scrap</t>
  </si>
  <si>
    <t>Qty</t>
  </si>
  <si>
    <t>Total Amount in Rs.</t>
  </si>
  <si>
    <t>Scrap list Survey on dated 6/08/2018</t>
  </si>
  <si>
    <t>MM2M203020</t>
  </si>
  <si>
    <t>Analog Amp meter (old &amp; used) 0-125 Amp CTR 200/1 Amp.</t>
  </si>
  <si>
    <t>No</t>
  </si>
  <si>
    <t>MM2M203021</t>
  </si>
  <si>
    <t>Analog Amp meter (old &amp; used) 0-125 Amp CTR 100/1 Amp.</t>
  </si>
  <si>
    <t>MM2M203022</t>
  </si>
  <si>
    <t>Analog Amp meter (old &amp; used) 0-100 Amp,
 CTR 75/1 Amp</t>
  </si>
  <si>
    <t>MM2M203023</t>
  </si>
  <si>
    <t>Analog Amp meter (old &amp; used) 0-500 Amp, 
CTR 400/1 Amp</t>
  </si>
  <si>
    <t>MM2M202017</t>
  </si>
  <si>
    <t>Analog Volt meter (old &amp; used) 0-300 KV, 
PTR 220 KV/ 63.5 V</t>
  </si>
  <si>
    <t>Analog Volt meter (old &amp; used) 0-300 KV, 
PTR 220 KV/ 110 V</t>
  </si>
  <si>
    <t>MM3M302013</t>
  </si>
  <si>
    <t>Analog Volt meter (old &amp; used) 0-40 KV, 
PTR 33 KV/ 110 V</t>
  </si>
  <si>
    <t>M204</t>
  </si>
  <si>
    <t>Analog MW meter (old &amp; used) 0-160 MW,CTR 400/1 Amp, PTR 220 KV/110V</t>
  </si>
  <si>
    <t>Analog MW meter (old &amp; used) 0-30 MW, CTR 500/1 Amp, PTR 220 KV/110V</t>
  </si>
  <si>
    <t>M305</t>
  </si>
  <si>
    <t>Analog MVAR meter (old &amp; used) CTR 400/1 Amp, PTR 220 KV/110 V</t>
  </si>
  <si>
    <t>Analog MVAR meter (old &amp; used),   0-25, CTR 500/1 Amp, PTR 33 KV/110 V</t>
  </si>
  <si>
    <t>Analog MVAR meter (AE) make 30-0-30 MVAR,75/1 Amp,220KV/110V.  (old &amp; used)</t>
  </si>
  <si>
    <t>Analog MW meter (AE) make 30-0-30 MW, 75/1Amp, 220KV/110V. (old &amp; used)</t>
  </si>
  <si>
    <t>MM2M203018</t>
  </si>
  <si>
    <t>Analog Amp. Meter (AE) make 0-75 Amp, 75/1 Amp, (old &amp; used)</t>
  </si>
  <si>
    <t>MM2M203010</t>
  </si>
  <si>
    <t>Analog Amp. Meter (AE) make 0-500 Amp, 500/1 Amp, (old &amp; used)</t>
  </si>
  <si>
    <t>MW meter (old &amp;used)</t>
  </si>
  <si>
    <t>kV meter (old &amp;used)</t>
  </si>
  <si>
    <t>Mvar meter (old &amp;used)</t>
  </si>
  <si>
    <t>PP1P126016</t>
  </si>
  <si>
    <t>Energy meter L&amp;T make (Defective)</t>
  </si>
  <si>
    <t>Energy meter Secure make (Defective)</t>
  </si>
  <si>
    <t>33 KV TVM L&amp;T (Defective)</t>
  </si>
  <si>
    <t>KWH metere old &amp; used (scrap)</t>
  </si>
  <si>
    <t>MM0M007003</t>
  </si>
  <si>
    <t>Buchholz relay main tank (old &amp; used/defective)</t>
  </si>
  <si>
    <t>Buchholz relay OLTC tank (old &amp; used/defective)</t>
  </si>
  <si>
    <t>JJ0J002004</t>
  </si>
  <si>
    <t>220 KV MOCB BHEL make as scrap (incomplete)</t>
  </si>
  <si>
    <t>220 KV MOCB BHEL make  (old &amp; used) w/o Structure(obsolete)</t>
  </si>
  <si>
    <t>JJ0J005009</t>
  </si>
  <si>
    <t>33 KV MOCB BHEL (old &amp;used) incomplete</t>
  </si>
  <si>
    <t>JJ7J703004</t>
  </si>
  <si>
    <t>Nylone Tube with sewalik &amp; ring 220 KV Breaker (damaged)</t>
  </si>
  <si>
    <t>Limit switch for 33 KV MOCB (obsolete)</t>
  </si>
  <si>
    <t>Extuinguishing chamber for MOCB (obsolete)</t>
  </si>
  <si>
    <t>JJ7J710026</t>
  </si>
  <si>
    <t>Ratched wheel of 220 KV circuit breaker(obsolete)</t>
  </si>
  <si>
    <t>JJ5J502028</t>
  </si>
  <si>
    <t>Spills for 33 KV MOCB(obsolete)</t>
  </si>
  <si>
    <t>Gear wheel 4529-2007-002(obsolete)</t>
  </si>
  <si>
    <t>JJ7J710032</t>
  </si>
  <si>
    <t>Motor pinion(obsolete)</t>
  </si>
  <si>
    <t>JJ7J710033</t>
  </si>
  <si>
    <t>Crank with bearing(obsolete)</t>
  </si>
  <si>
    <t>JJ7J710022</t>
  </si>
  <si>
    <t>Spril for fixed archery contact(obsolete)</t>
  </si>
  <si>
    <t>JJ7J710023</t>
  </si>
  <si>
    <t>Air puffers(obsolete)</t>
  </si>
  <si>
    <t>JJ7J710027</t>
  </si>
  <si>
    <t>Duct plate(obsolete)</t>
  </si>
  <si>
    <t>Isolated drop link for 33 KV MOCB (obsolete)</t>
  </si>
  <si>
    <t>JJ6J601046</t>
  </si>
  <si>
    <t>Rasin coated spout insulated(obsolete)</t>
  </si>
  <si>
    <t>JJ7J710037</t>
  </si>
  <si>
    <t>Rasin coated insulated rod(obsolete)</t>
  </si>
  <si>
    <t>Rasin coated insulated contact(obsolete)</t>
  </si>
  <si>
    <t>JJ5J502050</t>
  </si>
  <si>
    <t>Guide block assembly</t>
  </si>
  <si>
    <t>Mechanism for 33 KV MOCB(old/used &amp; scrap)</t>
  </si>
  <si>
    <t>JJ5J502012</t>
  </si>
  <si>
    <t>moving contact damaged</t>
  </si>
  <si>
    <t>JJ5J503005</t>
  </si>
  <si>
    <t>Spring Charging Motor for 36 KV VCB (burnt)</t>
  </si>
  <si>
    <t>JJ0J005010</t>
  </si>
  <si>
    <t>36 KV, 1250 Amp VCB BHEL make (damaged)</t>
  </si>
  <si>
    <t>JJ5J503011</t>
  </si>
  <si>
    <t>36 KV VCB Pole BHEL make (Defective)</t>
  </si>
  <si>
    <t>VV3V302004</t>
  </si>
  <si>
    <t xml:space="preserve">245 KV CT 800/400/200/1 Amp, HBB Make (Old &amp; Used) </t>
  </si>
  <si>
    <t>245 KV CT 800/300/1 Amp ( broken)</t>
  </si>
  <si>
    <t>VV4V305013</t>
  </si>
  <si>
    <t>33 KV CT 200/100/1 Amp damaged</t>
  </si>
  <si>
    <t>VV3V305008</t>
  </si>
  <si>
    <t>33 KV CT 400/200/1 Amp. (Damaged)</t>
  </si>
  <si>
    <t>33 KV CT 200/100/1 Amp defective (old &amp; used )</t>
  </si>
  <si>
    <t>33 KV CT 100/50/1Amp defective</t>
  </si>
  <si>
    <t>Old &amp; used (damaged) 33 KV CT.</t>
  </si>
  <si>
    <t>VV6V507002</t>
  </si>
  <si>
    <t>220 KV CVT W.S. Insulators make (old &amp; used)</t>
  </si>
  <si>
    <t>Round pole old &amp; damaged (incomplete)</t>
  </si>
  <si>
    <t>LT pole incomplete</t>
  </si>
  <si>
    <t>YY0Y003005</t>
  </si>
  <si>
    <t>Battery cells (old &amp; used) defective</t>
  </si>
  <si>
    <t>Plastic compound (unusable)</t>
  </si>
  <si>
    <t>Kg</t>
  </si>
  <si>
    <t>CC3C317006</t>
  </si>
  <si>
    <t>Empire tape (unusable)</t>
  </si>
  <si>
    <t>Aluminium scrap</t>
  </si>
  <si>
    <t>P125</t>
  </si>
  <si>
    <t>Hose pipe damaged</t>
  </si>
  <si>
    <t>11 KV GEC make bushing  (damaged)</t>
  </si>
  <si>
    <t>DC Buzzer 110 Volt (Defective)</t>
  </si>
  <si>
    <t>VV2V204007</t>
  </si>
  <si>
    <t>Transformer Oil Drum</t>
  </si>
  <si>
    <t>No.</t>
  </si>
  <si>
    <t>Scrap list Survey on dated 27/11/2020</t>
  </si>
  <si>
    <t>Total</t>
  </si>
  <si>
    <t>36 KV VCB Pole BHEL make (Damaged and unserviceble)</t>
  </si>
  <si>
    <t>Instantanoeus overcurrent relay type CAG  (old &amp;used Scrap)</t>
  </si>
  <si>
    <t>MM0M004008</t>
  </si>
  <si>
    <t>Overcurrent relay (inverse) type CDG (old &amp; used Scrap)</t>
  </si>
  <si>
    <t>MM0M010001</t>
  </si>
  <si>
    <t>Auxillary relay type VAA  (old &amp;used Scrap)</t>
  </si>
  <si>
    <t>Earth fault relay (inverse) type CDG(old &amp; used Scrap)</t>
  </si>
  <si>
    <t>Overcurrent relay (inverse) type CDG(old &amp; used Scrap)</t>
  </si>
  <si>
    <t>VV3V302001</t>
  </si>
  <si>
    <t>220kV CT ABB make old and damaged</t>
  </si>
  <si>
    <t>220 KV Current transformer Ratio 300-150-1-1-1 Batleau make old and damaged</t>
  </si>
  <si>
    <t xml:space="preserve">220kV old and  damaged CT </t>
  </si>
  <si>
    <t>VV0V006002</t>
  </si>
  <si>
    <t xml:space="preserve"> 250KVA 33/.433kV transformer Damaged</t>
  </si>
  <si>
    <t>245kV Disconnector Arm (old, used &amp; burnt)</t>
  </si>
  <si>
    <t>220kV CVT (Damaged)</t>
  </si>
  <si>
    <t>JJ5J503029</t>
  </si>
  <si>
    <t>33kV BHEL make VCB mechanism old &amp; Damaged without pole Incomplete</t>
  </si>
  <si>
    <t>JJ2J201010</t>
  </si>
  <si>
    <t>220kV old &amp; damaged CB pole</t>
  </si>
  <si>
    <t>VV6V505002</t>
  </si>
  <si>
    <t>33kV PT Damaged</t>
  </si>
  <si>
    <t>VV1V101022</t>
  </si>
  <si>
    <t>HT Bushing for 25 MVA T/F-I (220/33 KV)</t>
  </si>
  <si>
    <t>HT Bushing for 25 MVA T/F-II (220/33 KV)</t>
  </si>
  <si>
    <t>250 KVA T/F Bushing rod</t>
  </si>
  <si>
    <t>VV3V305009</t>
  </si>
  <si>
    <t xml:space="preserve">36 KV CT 400/200/1 Amp </t>
  </si>
  <si>
    <t xml:space="preserve">33 KV CT 500/1Amp </t>
  </si>
  <si>
    <t>AA0A002004</t>
  </si>
  <si>
    <t>ACSR panther conductor</t>
  </si>
  <si>
    <t>Mtr</t>
  </si>
  <si>
    <t>ADD ON block</t>
  </si>
  <si>
    <t>Contactor TC Make 110 Volt</t>
  </si>
  <si>
    <t>NN4N407001</t>
  </si>
  <si>
    <t>Time Delay Block</t>
  </si>
  <si>
    <t>P502</t>
  </si>
  <si>
    <t>Empty nytrogen cylinder</t>
  </si>
  <si>
    <t>FF2F206002</t>
  </si>
  <si>
    <t>Fabricated fish plate 125x125x12 mm</t>
  </si>
  <si>
    <t>220 KV CVT BHEL make old &amp; used</t>
  </si>
  <si>
    <t>245 KV Post insulator (solid core)</t>
  </si>
  <si>
    <t>Sleeper cut piece wooden</t>
  </si>
  <si>
    <t>FF0F050017</t>
  </si>
  <si>
    <t>GI Structure CBT make</t>
  </si>
  <si>
    <t>ST Pole</t>
  </si>
  <si>
    <t>YY1Y108035</t>
  </si>
  <si>
    <t>Contactor TC Make 24 Volt DC</t>
  </si>
  <si>
    <t>RS Joist</t>
  </si>
  <si>
    <t>VV1V101023</t>
  </si>
  <si>
    <t>33 KV porcelene Bushing LV Side 25 MVA T/F-II (220/33 KV)</t>
  </si>
  <si>
    <t>VV2V206001</t>
  </si>
  <si>
    <t>Oil Temp. Indicator</t>
  </si>
  <si>
    <t>VV2V207001</t>
  </si>
  <si>
    <t>Winding Temp. Indicator</t>
  </si>
  <si>
    <t>F107</t>
  </si>
  <si>
    <t>Anchor bolt</t>
  </si>
  <si>
    <t>VV6V601004</t>
  </si>
  <si>
    <t>33 KV PT junction box</t>
  </si>
  <si>
    <t>FF2F202003</t>
  </si>
  <si>
    <t>MS flate 50x6 mm</t>
  </si>
  <si>
    <t>MT</t>
  </si>
  <si>
    <t>II5I501009</t>
  </si>
  <si>
    <t>Bolted type tension fitting for 7/9 swg E/W</t>
  </si>
  <si>
    <t>PP2P224002</t>
  </si>
  <si>
    <t>Telephone set</t>
  </si>
  <si>
    <t>Hand telephone set</t>
  </si>
  <si>
    <t>Evax type mdx-50 with 16-subscriber</t>
  </si>
  <si>
    <t>FF2F207001</t>
  </si>
  <si>
    <t>MS welded mesh 14 SWG 1/4"</t>
  </si>
  <si>
    <t>E/W clamp SP-55</t>
  </si>
  <si>
    <t>FF2F201005</t>
  </si>
  <si>
    <t>MS Round 32 mm dia</t>
  </si>
  <si>
    <t>JJ7J701015</t>
  </si>
  <si>
    <t>Auxilary switch 10 NO &amp; 10NC 6NBB contact</t>
  </si>
  <si>
    <t>MM0M009005</t>
  </si>
  <si>
    <t>Trip ckt supervision relay</t>
  </si>
  <si>
    <t>Seemless copper pipe 22x19mm dia</t>
  </si>
  <si>
    <t>JJ7J707001</t>
  </si>
  <si>
    <t>SF-6 Gas</t>
  </si>
  <si>
    <t>JJ7J707004</t>
  </si>
  <si>
    <t>SF-6 Gas cylinder (empty) 9Kg capacity</t>
  </si>
  <si>
    <t>Energy meter L&amp;T make (old &amp; used)</t>
  </si>
  <si>
    <t>TT1T101034</t>
  </si>
  <si>
    <t>Quarterly maintenance register of Transformer</t>
  </si>
  <si>
    <t>TT1T101036</t>
  </si>
  <si>
    <t>Quarterly maintenance register of 220KV Bays</t>
  </si>
  <si>
    <t>TT1T101037</t>
  </si>
  <si>
    <t>Annual maintenance register of 220KV Bays</t>
  </si>
  <si>
    <t>TT1T101038</t>
  </si>
  <si>
    <t>Quarterly maintenance register of 33KV Bays</t>
  </si>
  <si>
    <t>TT1T101041</t>
  </si>
  <si>
    <t>Plant history register</t>
  </si>
  <si>
    <t>TT1T101040</t>
  </si>
  <si>
    <t>Message register</t>
  </si>
  <si>
    <t>TT1T101042</t>
  </si>
  <si>
    <t>Rostering programme register</t>
  </si>
  <si>
    <t>TT1T101026</t>
  </si>
  <si>
    <t>Instruction register</t>
  </si>
  <si>
    <t>TT1T101017</t>
  </si>
  <si>
    <t>Authorization register</t>
  </si>
  <si>
    <t>TT1T101027</t>
  </si>
  <si>
    <t>Inspection register</t>
  </si>
  <si>
    <t>TT1T101023</t>
  </si>
  <si>
    <t>Defect register</t>
  </si>
  <si>
    <t>TT1T101046</t>
  </si>
  <si>
    <t>Testing register</t>
  </si>
  <si>
    <t>TT1T101020</t>
  </si>
  <si>
    <t>Carrier fault register</t>
  </si>
  <si>
    <t>TT1T101028</t>
  </si>
  <si>
    <t>LA Surge counter reading register</t>
  </si>
  <si>
    <t>TT1T101049</t>
  </si>
  <si>
    <t>Trunk call register</t>
  </si>
  <si>
    <t>TT1T101021</t>
  </si>
  <si>
    <t>Compressor reading register</t>
  </si>
  <si>
    <t>Tyre truck (old &amp; used) damaged</t>
  </si>
  <si>
    <t>VV4V307001</t>
  </si>
  <si>
    <t>Ring type double core CT 400/200/5Amp.</t>
  </si>
  <si>
    <t>11 KV CT 600/300/1 Amp</t>
  </si>
  <si>
    <t>VV4V306001</t>
  </si>
  <si>
    <t>11 KV CT 200/1 Amp</t>
  </si>
  <si>
    <t xml:space="preserve">33 KV CT 200/100/1Amp </t>
  </si>
  <si>
    <t>VV4V305014</t>
  </si>
  <si>
    <t xml:space="preserve">33 KV CT 200/1Amp </t>
  </si>
  <si>
    <t>YY1Y102002</t>
  </si>
  <si>
    <t>Battery charger 110 V/300 Ah (old &amp; used)</t>
  </si>
  <si>
    <t>SS0S002001</t>
  </si>
  <si>
    <t>220 KV Bus-Isolator (Old &amp; Used)</t>
  </si>
  <si>
    <t>Structure for 220 KV isolator (old &amp; used)</t>
  </si>
  <si>
    <t>FF0F050025</t>
  </si>
  <si>
    <t>PN Structure (old &amp; used)</t>
  </si>
  <si>
    <t>TVM 3-Phase 4-wire 63.5x3(-/110V)</t>
  </si>
  <si>
    <t>MM0M001007</t>
  </si>
  <si>
    <t>Distance protection relay Type YTG (old &amp; used).</t>
  </si>
  <si>
    <t>MM0M007013</t>
  </si>
  <si>
    <t>Neutral Imped. Replica Type YTG-31 (old &amp; used).</t>
  </si>
  <si>
    <t>MM0M019004</t>
  </si>
  <si>
    <t>Power swing blocking relay Type-YTG (old &amp; used).</t>
  </si>
  <si>
    <t>MM0M005006</t>
  </si>
  <si>
    <t>Instant earth fault relay Type-CAG (old &amp; used).</t>
  </si>
  <si>
    <t>Auxiliary relay Type-VAA (old &amp; used).</t>
  </si>
  <si>
    <t>MM0M016001</t>
  </si>
  <si>
    <t>Definite time relay Type - VTT (old &amp; used).</t>
  </si>
  <si>
    <t>SS0S005001</t>
  </si>
  <si>
    <t>33 KV Isolator (old &amp; used)</t>
  </si>
  <si>
    <t>36 KV CT having ratio 600-300/1 Amp.</t>
  </si>
  <si>
    <t>CC2C201003</t>
  </si>
  <si>
    <t>H.F.Cable</t>
  </si>
  <si>
    <t>SS6S611009</t>
  </si>
  <si>
    <t>Fuse NS Type 2 Amp.</t>
  </si>
  <si>
    <t>TT1T102006</t>
  </si>
  <si>
    <t>Work Permit Book</t>
  </si>
  <si>
    <t>ACSR Deer Conductor (old &amp; used) in bits</t>
  </si>
  <si>
    <t>TVM 3-Phase 4-wire 63.5x3(-/110V) (old &amp; used)</t>
  </si>
  <si>
    <t>Energy meter Secure make (old &amp; used)</t>
  </si>
  <si>
    <t>II5I501005</t>
  </si>
  <si>
    <t>Bolted type tension fitting for panther cond.</t>
  </si>
  <si>
    <t>SS6S611008</t>
  </si>
  <si>
    <t>Fuse NS Type 4 Amp.</t>
  </si>
  <si>
    <t>SS6S611006</t>
  </si>
  <si>
    <t>Fuse NS Type 6 Amp.</t>
  </si>
  <si>
    <t>CC0C001020</t>
  </si>
  <si>
    <t>1.1KV 2x2.5sqmm.  FRLS control cable.</t>
  </si>
  <si>
    <t>II0I001007</t>
  </si>
  <si>
    <t>70 KN Disk Insulator.</t>
  </si>
  <si>
    <t>Overhead Shield wire</t>
  </si>
  <si>
    <t>FF1F101068</t>
  </si>
  <si>
    <t>GI Nuts &amp; Bolts.</t>
  </si>
  <si>
    <t>JJ2J201003</t>
  </si>
  <si>
    <t>Closing Coil 220VDC,Old</t>
  </si>
  <si>
    <t>JJ2J201001</t>
  </si>
  <si>
    <t>Tripping Coil 220VDC,Old</t>
  </si>
  <si>
    <t>JJ7J701027</t>
  </si>
  <si>
    <t>Contactor 220VDC, 25A,Old</t>
  </si>
  <si>
    <t>JJ7J701028</t>
  </si>
  <si>
    <t>Contactor 220VDC, 10A,Old</t>
  </si>
  <si>
    <t>NN4N403001</t>
  </si>
  <si>
    <t>LED indication red</t>
  </si>
  <si>
    <t>NN4N403006</t>
  </si>
  <si>
    <t>LED indication white</t>
  </si>
  <si>
    <t>NN4N403003</t>
  </si>
  <si>
    <t>LED indication green</t>
  </si>
  <si>
    <t>PD timer  220V DC old &amp; used.</t>
  </si>
  <si>
    <t>MM3M303006</t>
  </si>
  <si>
    <t>Digital Ampere meter CTR 500/1,Accuracy class 0.5</t>
  </si>
  <si>
    <t>MM3M303007</t>
  </si>
  <si>
    <t>Digital Ampere meter CTR 400/1,Accuracy class 0.5</t>
  </si>
  <si>
    <t>MM3M303009</t>
  </si>
  <si>
    <t>Digital Ampere meter CTR 200/1,Accuracy class 0.5</t>
  </si>
  <si>
    <t>MM3M303010</t>
  </si>
  <si>
    <t>Digital Ampere meter CTR 100/1,Accuracy class 0.5</t>
  </si>
  <si>
    <t>MM2M205004</t>
  </si>
  <si>
    <t>Digital MVAR meter, CTR 800/1,PTR 220kV/110V, Accuracy class 0.5</t>
  </si>
  <si>
    <t>Sf-6 gas</t>
  </si>
  <si>
    <t>Auxillary relay type VAA  (old &amp;used)</t>
  </si>
  <si>
    <t>VV3V305003</t>
  </si>
  <si>
    <t>33kV CT of ratio 1000/1 Amp</t>
  </si>
  <si>
    <t>VV2V204001</t>
  </si>
  <si>
    <t>Transformer oil (fresh) drum each 209 Ltr.</t>
  </si>
  <si>
    <t>Ltr</t>
  </si>
  <si>
    <t>CC0C001013</t>
  </si>
  <si>
    <t>Control cable 6Cx2.5sqmm</t>
  </si>
  <si>
    <t>CC0C001009</t>
  </si>
  <si>
    <t>Control cable 10Cx2.5sqmm</t>
  </si>
  <si>
    <t>Numerical relay Alstom make old &amp; used</t>
  </si>
  <si>
    <t>36kV Potential transformer</t>
  </si>
  <si>
    <t>33kV PT(old &amp; used)</t>
  </si>
  <si>
    <t>KK0K002001</t>
  </si>
  <si>
    <t>220kV LA (old &amp; used)</t>
  </si>
  <si>
    <t>AA0A002003</t>
  </si>
  <si>
    <t>ACSR Zebra Conductor (old used &amp; Damaged) in bits</t>
  </si>
  <si>
    <t>220 KV S&amp;S make  channel type Isolator w/o jaw &amp; blade incomplete (old &amp; used)</t>
  </si>
  <si>
    <t>220kV S&amp;S make pipe type Isolator w/o jaw &amp; blade (burnt)</t>
  </si>
  <si>
    <t>II1I104001</t>
  </si>
  <si>
    <t>C-Wedgw Connector ACSR ZEBRA-ZEBRA</t>
  </si>
  <si>
    <t>II1I104002</t>
  </si>
  <si>
    <t>C-Wedgw Connector ACSR ZEBRA-PANTHER</t>
  </si>
  <si>
    <t>II1I104003</t>
  </si>
  <si>
    <t>C-Wedgw Connector ACSR PANTHER-PANTHER</t>
  </si>
  <si>
    <t>VV2V205001</t>
  </si>
  <si>
    <t>Transformer Online Leak Repair Kit</t>
  </si>
  <si>
    <t>Set</t>
  </si>
  <si>
    <t>KK0K005001</t>
  </si>
  <si>
    <t>33kV Lighting Arrester</t>
  </si>
  <si>
    <t>GI Nut bolts</t>
  </si>
  <si>
    <t>II4I405003</t>
  </si>
  <si>
    <t>spacer cum dropper clamp for twin zebra bus to single zebra dropper</t>
  </si>
  <si>
    <t>spacer cum dropper clamp for twin zebra bus to single panther dropper</t>
  </si>
  <si>
    <t>VV1V103046</t>
  </si>
  <si>
    <t>33kV CT clamp for twin zebra conductor</t>
  </si>
  <si>
    <t>JJ8J801005</t>
  </si>
  <si>
    <t>33kV VCB clamp for twin zebra conductor</t>
  </si>
  <si>
    <t>SS5S501014</t>
  </si>
  <si>
    <t>33kV isolator clamp for twin zebra conductor</t>
  </si>
  <si>
    <t>II5I502004</t>
  </si>
  <si>
    <t>Bolted type tension fitting for twin zebra conductor</t>
  </si>
  <si>
    <t>II5I501004</t>
  </si>
  <si>
    <t>Bolted type tension fitting for single zebra conductor</t>
  </si>
  <si>
    <t>Nitrogen Cylinder</t>
  </si>
  <si>
    <t>Hose Pipe for Nitrogen</t>
  </si>
  <si>
    <t>Head Detectors</t>
  </si>
  <si>
    <t>PP1P122007</t>
  </si>
  <si>
    <t>Regulator Assembly</t>
  </si>
  <si>
    <t>245kV CT 1600/800A</t>
  </si>
  <si>
    <t>EHV Grade Transformer Oil</t>
  </si>
  <si>
    <t>JJ2J201014</t>
  </si>
  <si>
    <t>Spring Charging motor for 220kV CGL make Sf-6 circuit breaker</t>
  </si>
  <si>
    <t>SS6S604001</t>
  </si>
  <si>
    <t>110V DC operated contactor schneider cad-32</t>
  </si>
  <si>
    <t>SS4S402020</t>
  </si>
  <si>
    <t>33kV Bus Post Insulator</t>
  </si>
  <si>
    <t>MM3M303004</t>
  </si>
  <si>
    <t>Digital Ampere Meter 800/1A</t>
  </si>
  <si>
    <t>MM3M304004</t>
  </si>
  <si>
    <t>Digital MW Meter 800/1A, 220kV/110V</t>
  </si>
  <si>
    <t>Digital MVAr Meter 800/1A, 220kV/110V</t>
  </si>
  <si>
    <t>MM3M303003</t>
  </si>
  <si>
    <t>Digital Ampere Meter  0.5 to 5000/5A</t>
  </si>
  <si>
    <t>MM2M202005</t>
  </si>
  <si>
    <t>Digital Voltmeter PTR 220kV/110V</t>
  </si>
  <si>
    <t>SS6S606004</t>
  </si>
  <si>
    <t>Siemens Contactor 3TF30 10-0A</t>
  </si>
  <si>
    <t>MM0M019028</t>
  </si>
  <si>
    <t>Siemens Thermal Overload Relay 3UA50</t>
  </si>
  <si>
    <t>ACSR Zebra Conductor</t>
  </si>
  <si>
    <t>Km</t>
  </si>
  <si>
    <t>JJ0J002002</t>
  </si>
  <si>
    <t>220kV Circuit Breaker old &amp; used Incomplete</t>
  </si>
  <si>
    <t>II0I005002</t>
  </si>
  <si>
    <t>PG clamp Zebra to Panther</t>
  </si>
  <si>
    <t>CC1C103007</t>
  </si>
  <si>
    <t>Aluminium LT cable 3.5C</t>
  </si>
  <si>
    <t>245kV Lightning arrester</t>
  </si>
  <si>
    <t>33kV Damaged SF-6 CB Pole</t>
  </si>
  <si>
    <t>33kV Circuit Breaker (Old &amp; Used)</t>
  </si>
  <si>
    <t>33kV Circuit Breaker (Old &amp; Used) Incomplete</t>
  </si>
  <si>
    <t>33kV (old &amp; used) damaged Isolator</t>
  </si>
  <si>
    <t>33kV Circuit Breaker (Old &amp; Used) Incomplete w/o poles</t>
  </si>
  <si>
    <t>Sub Total</t>
  </si>
  <si>
    <t>INVENTORY (Stock)</t>
  </si>
  <si>
    <t xml:space="preserve">Name of Zone - Garhwal Zone </t>
  </si>
  <si>
    <t>Name of item</t>
  </si>
  <si>
    <t>Qty.</t>
  </si>
  <si>
    <t>II2I202001</t>
  </si>
  <si>
    <t>S/T clamp Suitable for 7/9 SWG E/W</t>
  </si>
  <si>
    <t>PP0P018009</t>
  </si>
  <si>
    <t>D Shackle</t>
  </si>
  <si>
    <t>Extension Link</t>
  </si>
  <si>
    <t>FF0F042012</t>
  </si>
  <si>
    <t>Template 'C' Type (1 set) W/O Nut &amp; Bolt</t>
  </si>
  <si>
    <t>Mt.</t>
  </si>
  <si>
    <t>II3I301008</t>
  </si>
  <si>
    <t>Mid Span compression joint for earth wire size 7/3.66mm</t>
  </si>
  <si>
    <t>FF4F43007</t>
  </si>
  <si>
    <t>Flexible copper bond</t>
  </si>
  <si>
    <t>PP0P017020</t>
  </si>
  <si>
    <t>Heavy Duty flexible steel wire rope</t>
  </si>
  <si>
    <t>mtr.</t>
  </si>
  <si>
    <t>Compression Type single tension fitting suitable for ACSR Zebra</t>
  </si>
  <si>
    <t>II3I301003</t>
  </si>
  <si>
    <t>Mid span compression joint suitable for ACSR Zebra conductor</t>
  </si>
  <si>
    <t>II3I303004</t>
  </si>
  <si>
    <t>Vibration damper suitable for ACSR Zebra conductor</t>
  </si>
  <si>
    <t>II3I302003</t>
  </si>
  <si>
    <t>Repair Sleeve suitable for ACSR Zebra conductor</t>
  </si>
  <si>
    <t>II0I005001</t>
  </si>
  <si>
    <t>PG clamp Zebra to Zebra</t>
  </si>
  <si>
    <t>Disc insulator 70 KN</t>
  </si>
  <si>
    <t>ACSR Zebra conductor Damaged in bits</t>
  </si>
  <si>
    <t>FF0F042005</t>
  </si>
  <si>
    <t>Template  220 KV DC 'C' type tower W/O Nut &amp; Bolt( Incomplete)</t>
  </si>
  <si>
    <t>FF0F042013</t>
  </si>
  <si>
    <t>Template +6 mtr extension 'C' type tower W/O Nut &amp; Bolt ( Incomplete)</t>
  </si>
  <si>
    <t>FF0F042011</t>
  </si>
  <si>
    <t>Template +6 Mtr. Extension 'B' type tower W/O Nut &amp; Bolt (incomeplete)</t>
  </si>
  <si>
    <t>Tension fitting compression type for earth wire</t>
  </si>
  <si>
    <t>Mid span compression joint for ACSR Zebra Conductor</t>
  </si>
  <si>
    <t>G.I. nuts &amp; bolt off size ( incomplete)</t>
  </si>
  <si>
    <t>Kg.</t>
  </si>
  <si>
    <t>ACSR zebra conductor (Old used and dismantled)</t>
  </si>
  <si>
    <t>Km.</t>
  </si>
  <si>
    <t>7/9 SWG E/W (Old used and dismantled)</t>
  </si>
  <si>
    <t>Disc insulator 160 KN ( Old used and dismantled)</t>
  </si>
  <si>
    <t>Vibration damper  for  Zebra (Old used and dismantled)</t>
  </si>
  <si>
    <t>Vibration damper for 7/9 SWG E/W ( Old used and dismantled)</t>
  </si>
  <si>
    <t>PG clamp Zebra to Zebra (Old used and dismantled)</t>
  </si>
  <si>
    <t>G.I Nut Bolt&amp; Washer (Old used and dismantled)</t>
  </si>
  <si>
    <t>G.I Tower part (Old used and dismantled)</t>
  </si>
  <si>
    <t>Single tension fitting for single ACSR Zebra Conductor suitable for 160 KN disc insulator</t>
  </si>
  <si>
    <t>Set.</t>
  </si>
  <si>
    <t>Double Tension fitting for ACSR Zebra conductor</t>
  </si>
  <si>
    <t>II5I504004</t>
  </si>
  <si>
    <t>Single suspension fitting for ACSR Zebra conductor suitable for 70 KN disc insulator</t>
  </si>
  <si>
    <t>Tension fitting for GS Earth wire 7/9 SWG</t>
  </si>
  <si>
    <t>II5I504009</t>
  </si>
  <si>
    <t>Suspension fitting for GS Earth wire 7/9 SWG</t>
  </si>
  <si>
    <t>Vibration damper for Zebra Conductor</t>
  </si>
  <si>
    <t>Mid span compression joint for GS Earth wire 7/9 SWG</t>
  </si>
  <si>
    <t>II3I304003</t>
  </si>
  <si>
    <t>Hanger rod suitable for 220 KV D/C A type tower</t>
  </si>
  <si>
    <t>FF0F021008</t>
  </si>
  <si>
    <t>B+6 type S/C tower, stub (galvanized) ( including nut bolt and washer)</t>
  </si>
  <si>
    <t>MS Joint for Zebra cond. (Steel)</t>
  </si>
  <si>
    <t xml:space="preserve">Scrap for G.I. tower parts, fitting </t>
  </si>
  <si>
    <t>ACSR Deer conductor damaged in bits</t>
  </si>
  <si>
    <t>G.I tower parts 220 KV C Type S/c Tower( Old used and dismantled)</t>
  </si>
  <si>
    <t>ACSR Zebra Conductor.</t>
  </si>
  <si>
    <t>AA1A101001</t>
  </si>
  <si>
    <t>G.I Earth wire 7/9 SWG(6.64x1)x1.02</t>
  </si>
  <si>
    <t>FF0F022007</t>
  </si>
  <si>
    <t>Stub B type tower(S/C 220 KV)</t>
  </si>
  <si>
    <t>II3I303008</t>
  </si>
  <si>
    <t>Vibration damper for GS Earth Wire 7/9 SWG</t>
  </si>
  <si>
    <t xml:space="preserve"> +6 Mtr. Extension of C type tower (Fabricated)</t>
  </si>
  <si>
    <t>II0I001001</t>
  </si>
  <si>
    <t>Disc insulator 160 KN</t>
  </si>
  <si>
    <t>G.I bolts nuts and washer</t>
  </si>
  <si>
    <t>mt.</t>
  </si>
  <si>
    <t>Repair Sleeve for Zebra conductor</t>
  </si>
  <si>
    <t>FF1F109005</t>
  </si>
  <si>
    <t>G.I washer 16x10 mm</t>
  </si>
  <si>
    <t>kg.</t>
  </si>
  <si>
    <t>FF1F109013</t>
  </si>
  <si>
    <t>G.I Spring washer 16x3.5 mm</t>
  </si>
  <si>
    <t>END</t>
  </si>
  <si>
    <t>220 KV SUBSTATION, CHAMBA T.G.</t>
  </si>
  <si>
    <t>Name of Store Incharge- Manoj Chauhan JE</t>
  </si>
  <si>
    <t>Name of Circle- 400kV O&amp;M Circle Srinagar G.</t>
  </si>
  <si>
    <t>Name of the Division : 220kV O&amp;M Division Chamba T.G.</t>
  </si>
  <si>
    <t>33kV CGL make SF-6 circuit breaker along with support structure</t>
  </si>
  <si>
    <t>FF0F002213</t>
  </si>
  <si>
    <t>Palm Type Isolator Clamp</t>
  </si>
  <si>
    <t>33kV Isolator Clamp suitable for panther conductor</t>
  </si>
  <si>
    <t>33kV Isolator Jaw of copper strip</t>
  </si>
  <si>
    <t>Name of Circle - O&amp; M Circle Srinagar G</t>
  </si>
  <si>
    <t>Name of Sub Station-  220 KV Sub Station Chamba T.G.</t>
  </si>
  <si>
    <t>Month - July 2021</t>
  </si>
  <si>
    <t>Name of Incharge - Shiv Charan Kumar</t>
  </si>
  <si>
    <t>S.No.</t>
  </si>
  <si>
    <t xml:space="preserve"> +6 mtr Extension of 220 KV S/C 'C' Type tower (Dismantled)</t>
  </si>
  <si>
    <t>220 KV 'C ' Type tower (old used and dismantled) incomplete</t>
  </si>
  <si>
    <r>
      <t>Super structure tower type'C' with stub &amp; Cleat</t>
    </r>
    <r>
      <rPr>
        <b/>
        <sz val="8"/>
        <color theme="1"/>
        <rFont val="Times New Roman"/>
        <family val="1"/>
      </rPr>
      <t xml:space="preserve"> (Only stub and cleat)</t>
    </r>
  </si>
  <si>
    <t>COMPILE INVENTORY OF 220 KV CHAMBA DIV. FOR THE MONTH OF DECEMBER 2021</t>
  </si>
  <si>
    <t>Inventory Report for the month of : December- 2021</t>
  </si>
  <si>
    <t>245kV SF-6 Circuit Breaker along with all accessories</t>
  </si>
  <si>
    <t>Copper Bond</t>
  </si>
  <si>
    <t>36kV CT of ratio 1000/500/1 along with all accessories</t>
  </si>
  <si>
    <t>36kV CT of ratio 400/200/1 along with all accessories</t>
  </si>
  <si>
    <t>36kV CT of ratio 200/100/1 along with all accessories</t>
  </si>
  <si>
    <t>Name of Division-  O&amp;M Division Chamba Tehri Garhwal.</t>
  </si>
  <si>
    <t>Unit Rate in RS.</t>
  </si>
  <si>
    <t>Single Tension fitting for GS Earth wire 7/3.66 mm</t>
  </si>
  <si>
    <t xml:space="preserve">No. </t>
  </si>
  <si>
    <t>Repair Sleeves for ACSR Zebra Conductor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</si>
</sst>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000"/>
    <numFmt numFmtId="167" formatCode="0.00000"/>
    <numFmt numFmtId="168" formatCode="0.0000000"/>
  </numFmts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color theme="0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/>
    </xf>
    <xf numFmtId="0" fontId="7" fillId="0" borderId="2" xfId="0" applyFont="1" applyBorder="1"/>
    <xf numFmtId="164" fontId="7" fillId="0" borderId="2" xfId="0" applyNumberFormat="1" applyFont="1" applyBorder="1"/>
    <xf numFmtId="164" fontId="8" fillId="0" borderId="5" xfId="0" applyNumberFormat="1" applyFont="1" applyBorder="1" applyAlignment="1">
      <alignment horizontal="left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2" fontId="5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167" fontId="5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5" fillId="0" borderId="4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horizontal="left" vertical="center" wrapText="1"/>
    </xf>
    <xf numFmtId="166" fontId="5" fillId="0" borderId="5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166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166" fontId="6" fillId="0" borderId="2" xfId="0" applyNumberFormat="1" applyFont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2" fontId="5" fillId="0" borderId="3" xfId="0" applyNumberFormat="1" applyFont="1" applyFill="1" applyBorder="1"/>
    <xf numFmtId="0" fontId="5" fillId="0" borderId="2" xfId="0" applyFont="1" applyFill="1" applyBorder="1"/>
    <xf numFmtId="2" fontId="5" fillId="0" borderId="2" xfId="0" applyNumberFormat="1" applyFont="1" applyFill="1" applyBorder="1"/>
    <xf numFmtId="0" fontId="5" fillId="0" borderId="4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left" vertical="center"/>
    </xf>
    <xf numFmtId="165" fontId="5" fillId="0" borderId="3" xfId="0" applyNumberFormat="1" applyFont="1" applyFill="1" applyBorder="1"/>
    <xf numFmtId="165" fontId="5" fillId="0" borderId="0" xfId="0" applyNumberFormat="1" applyFont="1" applyFill="1"/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2" fontId="5" fillId="0" borderId="9" xfId="0" applyNumberFormat="1" applyFont="1" applyFill="1" applyBorder="1"/>
    <xf numFmtId="0" fontId="5" fillId="0" borderId="3" xfId="0" applyFont="1" applyFill="1" applyBorder="1"/>
    <xf numFmtId="2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Fill="1"/>
    <xf numFmtId="17" fontId="6" fillId="0" borderId="0" xfId="0" applyNumberFormat="1" applyFont="1" applyFill="1"/>
    <xf numFmtId="2" fontId="5" fillId="0" borderId="0" xfId="0" applyNumberFormat="1" applyFont="1" applyFill="1"/>
    <xf numFmtId="2" fontId="6" fillId="0" borderId="2" xfId="0" applyNumberFormat="1" applyFont="1" applyFill="1" applyBorder="1"/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9" fillId="2" borderId="2" xfId="0" applyFont="1" applyFill="1" applyBorder="1"/>
    <xf numFmtId="0" fontId="5" fillId="2" borderId="2" xfId="0" applyFont="1" applyFill="1" applyBorder="1"/>
    <xf numFmtId="165" fontId="5" fillId="2" borderId="2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/>
    <xf numFmtId="2" fontId="5" fillId="2" borderId="0" xfId="0" applyNumberFormat="1" applyFont="1" applyFill="1"/>
    <xf numFmtId="0" fontId="5" fillId="2" borderId="0" xfId="0" applyFont="1" applyFill="1"/>
    <xf numFmtId="0" fontId="5" fillId="2" borderId="3" xfId="0" applyFont="1" applyFill="1" applyBorder="1"/>
    <xf numFmtId="0" fontId="5" fillId="0" borderId="2" xfId="0" applyFont="1" applyBorder="1" applyAlignment="1">
      <alignment horizontal="left" vertical="center" wrapText="1"/>
    </xf>
    <xf numFmtId="0" fontId="6" fillId="2" borderId="2" xfId="0" applyFont="1" applyFill="1" applyBorder="1"/>
    <xf numFmtId="2" fontId="6" fillId="2" borderId="2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EB78BA6-EBD3-4BCD-8FEB-9095E507FE0A}"/>
            </a:ext>
          </a:extLst>
        </xdr:cNvPr>
        <xdr:cNvSpPr txBox="1"/>
      </xdr:nvSpPr>
      <xdr:spPr>
        <a:xfrm rot="5556230">
          <a:off x="519083" y="30156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B84690D6-2701-4371-9D05-8B5AA671755C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C04BDE16-4BA4-4CF2-8AB0-E156A7AA1404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75CDD75E-5ED7-46AF-9B44-A0A17DB58081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2361E3E1-1547-4D85-B55B-DDC390518779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6554B06C-7643-49B4-AD33-B76ECD86C507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DD52F7C3-D3AA-466C-86BF-7281C11A5A89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350447" cy="206675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1935410-4A82-4525-9E3C-840E23FBB16B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350447" cy="206675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98EF1580-2015-4787-A72C-E1F2D3AB963C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DB92D03A-9A02-415B-8FBB-0C676DFBB0CB}"/>
            </a:ext>
          </a:extLst>
        </xdr:cNvPr>
        <xdr:cNvSpPr txBox="1"/>
      </xdr:nvSpPr>
      <xdr:spPr>
        <a:xfrm rot="5556230">
          <a:off x="519083" y="63246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3740B193-8AD7-410F-BCB0-BB0B8D460D08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7A58D484-8400-4418-B6E0-29184A5CC665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DE150238-79F6-4F10-BE1B-1ED144721520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AF41F23F-1610-4709-A96A-248A238F98AB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E5AFD9F2-4763-42F0-A956-54693EEEFC43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75854A3A-08B2-4828-A1E9-2FB8C95B7FF6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87D94DF2-F717-481E-BDD6-7D0BFECC288A}"/>
            </a:ext>
          </a:extLst>
        </xdr:cNvPr>
        <xdr:cNvSpPr txBox="1"/>
      </xdr:nvSpPr>
      <xdr:spPr>
        <a:xfrm rot="5556230">
          <a:off x="519083" y="111823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A2063CEA-4116-42F4-91A8-43600C50F26F}"/>
            </a:ext>
          </a:extLst>
        </xdr:cNvPr>
        <xdr:cNvSpPr txBox="1"/>
      </xdr:nvSpPr>
      <xdr:spPr>
        <a:xfrm rot="5556230">
          <a:off x="519083" y="794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1FE3AED0-D6EB-42E3-B708-ECC2E8D407C1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32CC8A57-E2EE-4B78-8A97-7100201A0A8D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261</xdr:row>
      <xdr:rowOff>0</xdr:rowOff>
    </xdr:from>
    <xdr:ext cx="350447" cy="206675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7D599C58-1429-4DFF-9BC3-679A4514BD73}"/>
            </a:ext>
          </a:extLst>
        </xdr:cNvPr>
        <xdr:cNvSpPr txBox="1"/>
      </xdr:nvSpPr>
      <xdr:spPr>
        <a:xfrm>
          <a:off x="599122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F14CCC78-41CA-4B76-9B69-58EAFB44B508}"/>
            </a:ext>
          </a:extLst>
        </xdr:cNvPr>
        <xdr:cNvSpPr txBox="1"/>
      </xdr:nvSpPr>
      <xdr:spPr>
        <a:xfrm rot="5556230">
          <a:off x="519083" y="14773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1E59C64D-4A43-48A3-8DAC-16E286026621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C189856F-6E9F-439D-B791-53D16AF6445B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248FB2C0-8464-476F-B00D-BA18E84991DB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74D83972-BFFC-4B9D-966F-6EE2456024F4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CEF9FE7-325A-4DD5-A1B7-019C623D99F9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8EFEE73C-A8B9-4840-A875-D26C8FD2FE22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261</xdr:row>
      <xdr:rowOff>0</xdr:rowOff>
    </xdr:from>
    <xdr:ext cx="350447" cy="206675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53913FC8-D129-4CE2-8CC6-A6665570CA07}"/>
            </a:ext>
          </a:extLst>
        </xdr:cNvPr>
        <xdr:cNvSpPr txBox="1"/>
      </xdr:nvSpPr>
      <xdr:spPr>
        <a:xfrm>
          <a:off x="1058227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B522F188-B4C7-45F0-8BEF-C16364190EE0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509D09D7-ABAC-4E51-A892-ACF07D988F3D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3C919DE6-657D-4FB7-B252-2C785BADA4D8}"/>
            </a:ext>
          </a:extLst>
        </xdr:cNvPr>
        <xdr:cNvSpPr txBox="1"/>
      </xdr:nvSpPr>
      <xdr:spPr>
        <a:xfrm rot="5556230">
          <a:off x="519083" y="30156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4E7309ED-FBA6-4EEF-9464-42A0D7EE386B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2B7B7E21-66AA-49E8-88B4-425BB1F41CFE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77B13656-2F02-4C5F-A651-84DF630F5856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550B5701-9814-44AE-98CB-63067A8B7A55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4F83C40D-03F3-4658-830D-6E5A764CC7AC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EB9EAC45-2371-4CE8-BEFC-9C32437DC710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350447" cy="206675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CD4C317D-A8C6-4B3A-8B76-BD440FEEFE3D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350447" cy="206675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D8C31FAD-3D5B-4341-843B-5736A3110AEE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62AFA37C-9980-497E-A6D2-3061C58B337D}"/>
            </a:ext>
          </a:extLst>
        </xdr:cNvPr>
        <xdr:cNvSpPr txBox="1"/>
      </xdr:nvSpPr>
      <xdr:spPr>
        <a:xfrm rot="5556230">
          <a:off x="519083" y="63246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E66D11D7-F167-41C5-8E78-965C5EA2A36F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C3E8A04-9594-416F-8D02-F1BBF3C52BE1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23C99F31-D6CF-465C-9E4F-2B5B830DF410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4A3F8508-0A60-46D2-977E-CF10C0770323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4F4C989B-20BD-43BF-9F6F-AFF71445A552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3A28CF2-E89B-4DD8-9A4F-4711CC8995EF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2EA08B7B-17E4-4B21-A5CE-D6CE705D67BD}"/>
            </a:ext>
          </a:extLst>
        </xdr:cNvPr>
        <xdr:cNvSpPr txBox="1"/>
      </xdr:nvSpPr>
      <xdr:spPr>
        <a:xfrm rot="5556230">
          <a:off x="519083" y="111823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30B344E1-4206-4B42-A2CA-878A1455AD2D}"/>
            </a:ext>
          </a:extLst>
        </xdr:cNvPr>
        <xdr:cNvSpPr txBox="1"/>
      </xdr:nvSpPr>
      <xdr:spPr>
        <a:xfrm rot="5556230">
          <a:off x="519083" y="794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424A638E-88A1-4335-AEFF-B4DEB40868EC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770E07A9-1062-49AD-A680-EA3BB18AC98C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261</xdr:row>
      <xdr:rowOff>0</xdr:rowOff>
    </xdr:from>
    <xdr:ext cx="350447" cy="206675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B3F4FA50-DD90-4E3F-B8CC-7C2EFD12B8E6}"/>
            </a:ext>
          </a:extLst>
        </xdr:cNvPr>
        <xdr:cNvSpPr txBox="1"/>
      </xdr:nvSpPr>
      <xdr:spPr>
        <a:xfrm>
          <a:off x="599122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C39793A3-DE95-4C8B-9318-487C332814CE}"/>
            </a:ext>
          </a:extLst>
        </xdr:cNvPr>
        <xdr:cNvSpPr txBox="1"/>
      </xdr:nvSpPr>
      <xdr:spPr>
        <a:xfrm rot="5556230">
          <a:off x="519083" y="14773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63A3852B-B80F-4DD1-B34A-3450EB0AC511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128C47BE-91FE-4C28-B7A9-A5C89D8624C8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7655CE87-1E79-4817-B11B-CE039692F02D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BBC480A2-74CB-4662-9E54-34AE8943205B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7B209E42-7DD2-4F60-907F-C610F0C7DA5B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353DB794-9F7A-4BE8-A36A-F7D52D3963A9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261</xdr:row>
      <xdr:rowOff>0</xdr:rowOff>
    </xdr:from>
    <xdr:ext cx="350447" cy="206675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E9EF86F6-AED3-4A68-955E-51D8CFFEC131}"/>
            </a:ext>
          </a:extLst>
        </xdr:cNvPr>
        <xdr:cNvSpPr txBox="1"/>
      </xdr:nvSpPr>
      <xdr:spPr>
        <a:xfrm>
          <a:off x="1058227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19A37F72-950C-4CEF-A292-A92DF474865E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D41066A5-EB2F-484A-9E26-99DB4D7F466F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5EDED99D-BAEE-413D-BC6B-A8401AF6391B}"/>
            </a:ext>
          </a:extLst>
        </xdr:cNvPr>
        <xdr:cNvSpPr txBox="1"/>
      </xdr:nvSpPr>
      <xdr:spPr>
        <a:xfrm rot="5556230">
          <a:off x="519083" y="30156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188FAD47-A81A-4AB4-BE7A-01CD6A97BF26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44CABFB7-C42E-45A5-A087-FA1DF29FC5FF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96284919-C889-4EF8-BF5B-2043F5A087D6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58EC8B18-FB21-4724-8DAC-8297F93B2A23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F773A561-1951-4597-A073-BAA409FD70CF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514A3E17-37DC-497A-96FF-30F2EEA7D618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350447" cy="206675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206079BA-E02E-4926-AB52-3617B990BEA9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350447" cy="206675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F00806B0-CCE3-432C-A91E-DF9A3D26CBEE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D58F5790-1A1A-4A11-A70D-44F353FB1401}"/>
            </a:ext>
          </a:extLst>
        </xdr:cNvPr>
        <xdr:cNvSpPr txBox="1"/>
      </xdr:nvSpPr>
      <xdr:spPr>
        <a:xfrm rot="5556230">
          <a:off x="519083" y="63246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56666DCF-92F6-4B6A-B538-4900FED50F28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E351AB47-6A7C-4502-81AD-AE3A39DAF9A9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7F98426F-6C46-47FE-B37C-54EBBCD8603B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40E6358F-49E8-496A-8079-8FC43BB718EA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EBFF72C1-BF2D-4C40-9674-01C1FBC416D4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EE015A0E-BE33-4DEC-9A7C-BB8CC38D64EE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173C9837-28E7-4675-81B5-EC03E4DC4176}"/>
            </a:ext>
          </a:extLst>
        </xdr:cNvPr>
        <xdr:cNvSpPr txBox="1"/>
      </xdr:nvSpPr>
      <xdr:spPr>
        <a:xfrm rot="5556230">
          <a:off x="519083" y="111823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610E5833-7529-4823-8935-9F3D207A45D0}"/>
            </a:ext>
          </a:extLst>
        </xdr:cNvPr>
        <xdr:cNvSpPr txBox="1"/>
      </xdr:nvSpPr>
      <xdr:spPr>
        <a:xfrm rot="5556230">
          <a:off x="519083" y="794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26255869-3ABF-4E99-AFB6-D4BB74BA4448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E3F41BD4-A662-4992-8D53-CE93CD9DD002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261</xdr:row>
      <xdr:rowOff>0</xdr:rowOff>
    </xdr:from>
    <xdr:ext cx="350447" cy="206675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E493F0CA-AA80-40A8-BE87-36B7774E9742}"/>
            </a:ext>
          </a:extLst>
        </xdr:cNvPr>
        <xdr:cNvSpPr txBox="1"/>
      </xdr:nvSpPr>
      <xdr:spPr>
        <a:xfrm>
          <a:off x="599122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7BA69EC5-2161-4AE0-9365-B81F8D69E3D0}"/>
            </a:ext>
          </a:extLst>
        </xdr:cNvPr>
        <xdr:cNvSpPr txBox="1"/>
      </xdr:nvSpPr>
      <xdr:spPr>
        <a:xfrm rot="5556230">
          <a:off x="519083" y="14773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F4DBF023-1522-4547-9381-019890ADBB71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53C7DC62-E78D-43BB-A10D-518639C7F491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C2262B54-5437-4776-B558-0D7AFFD2D7CC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9A26D4A4-4C94-4F6E-A17F-A21E04F0B3CD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4F63AF9A-272C-4F4C-BC36-CC63779314A2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6407344B-A128-416A-B23F-58543FF569F5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261</xdr:row>
      <xdr:rowOff>0</xdr:rowOff>
    </xdr:from>
    <xdr:ext cx="350447" cy="206675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4CFAA8E7-4D4B-4423-B05B-3A7B8F9B7F64}"/>
            </a:ext>
          </a:extLst>
        </xdr:cNvPr>
        <xdr:cNvSpPr txBox="1"/>
      </xdr:nvSpPr>
      <xdr:spPr>
        <a:xfrm>
          <a:off x="1063942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D6B77AE1-EC0B-4261-A29B-70EFE224E1B5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67541518-AEE4-47B9-ADB7-0E0E07A1C7A7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F60188E-9D52-4EBD-91FB-EB06AFD1543A}"/>
            </a:ext>
          </a:extLst>
        </xdr:cNvPr>
        <xdr:cNvSpPr txBox="1"/>
      </xdr:nvSpPr>
      <xdr:spPr>
        <a:xfrm rot="5556230">
          <a:off x="519083" y="307562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8B103807-1EB9-42F3-A955-21E243832C32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9642EB89-82AF-496D-A90C-06C3029FA7F6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BD5D8EC1-EC41-45C1-B4C3-8F375F6DFAAA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914181C6-54F0-4C42-B287-0E9359FC5B3C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37D41C9E-A442-4CFE-AA89-E49AE02D1789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F71AB997-C4C6-4D00-B602-BD9DBF21A5BD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350447" cy="206675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29E46771-5C52-4753-9C7A-41044A3C8338}"/>
            </a:ext>
          </a:extLst>
        </xdr:cNvPr>
        <xdr:cNvSpPr txBox="1"/>
      </xdr:nvSpPr>
      <xdr:spPr>
        <a:xfrm>
          <a:off x="684847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350447" cy="206675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9FCA77DA-3E22-4B73-9AD7-48FCDCA19DC6}"/>
            </a:ext>
          </a:extLst>
        </xdr:cNvPr>
        <xdr:cNvSpPr txBox="1"/>
      </xdr:nvSpPr>
      <xdr:spPr>
        <a:xfrm>
          <a:off x="684847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8F4D4547-4E74-4F73-B65E-45216FCBC73A}"/>
            </a:ext>
          </a:extLst>
        </xdr:cNvPr>
        <xdr:cNvSpPr txBox="1"/>
      </xdr:nvSpPr>
      <xdr:spPr>
        <a:xfrm rot="5556230">
          <a:off x="519083" y="69246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C9C08B21-4C01-43F8-8ED4-51D75B9A0F15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1F222400-508A-44E7-9358-F862ED01C834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43EEBDB6-F7E4-4E42-BCA5-C77DC80DA6A1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161BB27F-2DAC-405B-B716-F6AEFDB47C3B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E7B4981E-B7D5-43F0-BD3F-E3740484C8C1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D63A810D-08AB-4229-90C4-26C921D21FE5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B69984CB-E320-4C3A-9829-7727EA309EA0}"/>
            </a:ext>
          </a:extLst>
        </xdr:cNvPr>
        <xdr:cNvSpPr txBox="1"/>
      </xdr:nvSpPr>
      <xdr:spPr>
        <a:xfrm rot="5556230">
          <a:off x="519083" y="117824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2762F852-DE1A-4105-A508-87A6634FB461}"/>
            </a:ext>
          </a:extLst>
        </xdr:cNvPr>
        <xdr:cNvSpPr txBox="1"/>
      </xdr:nvSpPr>
      <xdr:spPr>
        <a:xfrm rot="5556230">
          <a:off x="519083" y="85439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A6E108D9-87BE-4CB1-8AC8-A9FD9CBF15E5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BED303C3-11C5-4C60-917D-C93C8C605774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261</xdr:row>
      <xdr:rowOff>0</xdr:rowOff>
    </xdr:from>
    <xdr:ext cx="350447" cy="206675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D98C14AF-AA79-4C20-AC03-021C6BD3C400}"/>
            </a:ext>
          </a:extLst>
        </xdr:cNvPr>
        <xdr:cNvSpPr txBox="1"/>
      </xdr:nvSpPr>
      <xdr:spPr>
        <a:xfrm>
          <a:off x="6200775" y="15020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F7B75CF6-CE40-4510-B1D8-8F1E6231B56B}"/>
            </a:ext>
          </a:extLst>
        </xdr:cNvPr>
        <xdr:cNvSpPr txBox="1"/>
      </xdr:nvSpPr>
      <xdr:spPr>
        <a:xfrm rot="5556230">
          <a:off x="519083" y="15535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D6064DFD-32FC-4FDE-A965-0A6E04DCB93F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DE3D92BC-2EB4-4F6D-B16A-E912F17B12E3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25123D7C-FA3F-4C33-8CD8-1687CC737391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FAFFCF68-E672-4977-A2A9-5DF3EF10B065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E602E25F-3F09-408E-A848-8EB5B1EEEF5B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EA5E3E8D-3866-48BC-B119-E7488512FF60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B54DB88E-C906-478B-BBDA-10871364E583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2275010B-C6DB-4703-8667-3F351208A8F0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6D1378C9-CC21-4956-AF52-2EC58F8EB118}"/>
            </a:ext>
          </a:extLst>
        </xdr:cNvPr>
        <xdr:cNvSpPr txBox="1"/>
      </xdr:nvSpPr>
      <xdr:spPr>
        <a:xfrm rot="5556230">
          <a:off x="519083" y="307562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4944960D-813A-45E7-81A4-4F16712D4814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C9CE18D2-EC43-4EC5-AD29-CACF116B78E7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83D2AB1F-0753-4656-BC0D-74D681613A64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8E574463-7C37-4F7C-8E66-59B0173ED0CA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6D8F9656-5FBF-4A71-8E75-9E6AC0EA8A26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51A9CDD5-7A8B-454C-A19B-C30CE4E6406E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350447" cy="206675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3E6F51CC-3E59-4D4F-9E2D-14FA30B52427}"/>
            </a:ext>
          </a:extLst>
        </xdr:cNvPr>
        <xdr:cNvSpPr txBox="1"/>
      </xdr:nvSpPr>
      <xdr:spPr>
        <a:xfrm>
          <a:off x="705802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350447" cy="206675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800177AD-8506-47AA-8EB6-CC9308661380}"/>
            </a:ext>
          </a:extLst>
        </xdr:cNvPr>
        <xdr:cNvSpPr txBox="1"/>
      </xdr:nvSpPr>
      <xdr:spPr>
        <a:xfrm>
          <a:off x="705802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F4E90EEF-BA0B-4D9E-B8A6-88EC752987B8}"/>
            </a:ext>
          </a:extLst>
        </xdr:cNvPr>
        <xdr:cNvSpPr txBox="1"/>
      </xdr:nvSpPr>
      <xdr:spPr>
        <a:xfrm rot="5556230">
          <a:off x="519083" y="69246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FB87ACA3-C679-412A-A447-80D0CD96776E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5F009DD6-4D34-4985-9B71-4D52C5939CFB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9BD7A17B-21C4-4A5D-AEA4-4C3D156C646B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73619EF5-6488-45FC-9B8D-CC27B7F06F0C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2002AEEC-B7C2-4E2B-B8E7-B1E46D3E4D85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1A2CF232-82D6-4615-AAEF-E6390E2A1298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202E8663-21C8-47F2-9A05-5619B603E570}"/>
            </a:ext>
          </a:extLst>
        </xdr:cNvPr>
        <xdr:cNvSpPr txBox="1"/>
      </xdr:nvSpPr>
      <xdr:spPr>
        <a:xfrm rot="5556230">
          <a:off x="519083" y="117824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6C80B968-0576-40C4-A983-B3A49E35C862}"/>
            </a:ext>
          </a:extLst>
        </xdr:cNvPr>
        <xdr:cNvSpPr txBox="1"/>
      </xdr:nvSpPr>
      <xdr:spPr>
        <a:xfrm rot="5556230">
          <a:off x="519083" y="85439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4EB51641-E273-493C-8158-6DE3B0EE1A1D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DBFE05FE-BABD-488B-A7C7-D7D69C10670D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261</xdr:row>
      <xdr:rowOff>0</xdr:rowOff>
    </xdr:from>
    <xdr:ext cx="350447" cy="206675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305607BD-4F06-47A2-AFD7-B091ABD78F11}"/>
            </a:ext>
          </a:extLst>
        </xdr:cNvPr>
        <xdr:cNvSpPr txBox="1"/>
      </xdr:nvSpPr>
      <xdr:spPr>
        <a:xfrm>
          <a:off x="6410325" y="15020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261</xdr:row>
      <xdr:rowOff>0</xdr:rowOff>
    </xdr:from>
    <xdr:ext cx="45719" cy="4571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1DB89FE5-0943-4F80-9835-3BB4C7507779}"/>
            </a:ext>
          </a:extLst>
        </xdr:cNvPr>
        <xdr:cNvSpPr txBox="1"/>
      </xdr:nvSpPr>
      <xdr:spPr>
        <a:xfrm rot="5556230">
          <a:off x="519083" y="15535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29D75242-8D26-4BAE-B6AD-E9453FC17EC3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57B3A1C6-5B62-4EF9-86FD-203D13720063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794AB38F-1B06-42EE-843E-06D7DAA3B518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F0774341-19F3-42E0-AFD1-45A0992828AB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F4DFA257-B5EE-465B-9B8A-34A9D905BE48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2F8E9FF5-A55B-4C7D-ABDE-9F2CF679C476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CBB4B86D-A8ED-4B3A-B1C5-915759E49E40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261</xdr:row>
      <xdr:rowOff>0</xdr:rowOff>
    </xdr:from>
    <xdr:ext cx="303090" cy="426671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7C850847-741D-458E-8F5F-DF2E6C0DE594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171</xdr:row>
      <xdr:rowOff>0</xdr:rowOff>
    </xdr:from>
    <xdr:ext cx="45719" cy="45719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6AD87848-3B09-4824-88C4-995FA754B1D1}"/>
            </a:ext>
          </a:extLst>
        </xdr:cNvPr>
        <xdr:cNvSpPr txBox="1"/>
      </xdr:nvSpPr>
      <xdr:spPr>
        <a:xfrm rot="5556230">
          <a:off x="519083" y="307562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303090" cy="426671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94F8C767-C319-4A37-9634-9A9E6990DC00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303090" cy="426671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6A85C4A6-4D28-4F67-B311-1FB716355C5C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303090" cy="426671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DF69EB39-0C08-476E-8963-F03FB6700442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303090" cy="426671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D8416B55-0C23-4E1E-900E-45EC8573C6ED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303090" cy="426671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196BD5B1-A3D2-4844-AC41-E4F0B396573E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303090" cy="426671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F3B3CD2B-E0D1-451E-BC7A-7B28373EB0D7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172</xdr:row>
      <xdr:rowOff>0</xdr:rowOff>
    </xdr:from>
    <xdr:ext cx="350447" cy="206675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1F9CD8BD-7491-40B5-810F-4E4B5E6C023C}"/>
            </a:ext>
          </a:extLst>
        </xdr:cNvPr>
        <xdr:cNvSpPr txBox="1"/>
      </xdr:nvSpPr>
      <xdr:spPr>
        <a:xfrm>
          <a:off x="705802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172</xdr:row>
      <xdr:rowOff>0</xdr:rowOff>
    </xdr:from>
    <xdr:ext cx="350447" cy="206675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B425D758-1CE4-460F-8D6D-A0ACC0672541}"/>
            </a:ext>
          </a:extLst>
        </xdr:cNvPr>
        <xdr:cNvSpPr txBox="1"/>
      </xdr:nvSpPr>
      <xdr:spPr>
        <a:xfrm>
          <a:off x="705802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26</xdr:row>
      <xdr:rowOff>0</xdr:rowOff>
    </xdr:from>
    <xdr:ext cx="45719" cy="45719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B62AB4C7-21C6-480B-9600-6AC23CD4387F}"/>
            </a:ext>
          </a:extLst>
        </xdr:cNvPr>
        <xdr:cNvSpPr txBox="1"/>
      </xdr:nvSpPr>
      <xdr:spPr>
        <a:xfrm rot="5556230">
          <a:off x="519083" y="69246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03090" cy="426671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A2651E68-EE3F-475A-BF98-4CA134DE0361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03090" cy="426671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5120F19F-F5FD-4B27-BE16-9DDFFF190A18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03090" cy="426671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9020F71F-D64C-4166-BC13-212C881DE901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03090" cy="426671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7B7D7455-99F5-4E5E-9B51-11D4BACD0702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03090" cy="426671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ED915FF1-1D61-432F-9F2C-4467D5B98ADA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03090" cy="426671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F578004F-E51B-4B30-BA30-5FE609E6EB86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56</xdr:row>
      <xdr:rowOff>0</xdr:rowOff>
    </xdr:from>
    <xdr:ext cx="45719" cy="45719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7F7FCF4C-7846-47B2-B7D0-FED9AFBDC219}"/>
            </a:ext>
          </a:extLst>
        </xdr:cNvPr>
        <xdr:cNvSpPr txBox="1"/>
      </xdr:nvSpPr>
      <xdr:spPr>
        <a:xfrm rot="5556230">
          <a:off x="519083" y="117824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36</xdr:row>
      <xdr:rowOff>0</xdr:rowOff>
    </xdr:from>
    <xdr:ext cx="45719" cy="45719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CA1BAE8F-AAE4-41E4-90ED-34C86F1EB110}"/>
            </a:ext>
          </a:extLst>
        </xdr:cNvPr>
        <xdr:cNvSpPr txBox="1"/>
      </xdr:nvSpPr>
      <xdr:spPr>
        <a:xfrm rot="5556230">
          <a:off x="519083" y="85439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64</xdr:row>
      <xdr:rowOff>733</xdr:rowOff>
    </xdr:from>
    <xdr:ext cx="303090" cy="426671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287C5DA2-6930-4A89-ABDA-83E7B54EBF28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64</xdr:row>
      <xdr:rowOff>733</xdr:rowOff>
    </xdr:from>
    <xdr:ext cx="303090" cy="426671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DA6CC306-5DF0-4955-9813-B7264541A0A5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350447" cy="206675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31D48AB-53A7-40CE-A451-5AABE204965E}"/>
            </a:ext>
          </a:extLst>
        </xdr:cNvPr>
        <xdr:cNvSpPr txBox="1"/>
      </xdr:nvSpPr>
      <xdr:spPr>
        <a:xfrm>
          <a:off x="6410325" y="15020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79</xdr:row>
      <xdr:rowOff>0</xdr:rowOff>
    </xdr:from>
    <xdr:ext cx="45719" cy="45719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18FF86BB-0DBB-43CA-84CF-84FF2A4B169E}"/>
            </a:ext>
          </a:extLst>
        </xdr:cNvPr>
        <xdr:cNvSpPr txBox="1"/>
      </xdr:nvSpPr>
      <xdr:spPr>
        <a:xfrm rot="5556230">
          <a:off x="519083" y="15535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79</xdr:row>
      <xdr:rowOff>733</xdr:rowOff>
    </xdr:from>
    <xdr:ext cx="303090" cy="426671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59FF34A0-B0FB-4928-9774-280C4CAB3654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79</xdr:row>
      <xdr:rowOff>733</xdr:rowOff>
    </xdr:from>
    <xdr:ext cx="303090" cy="426671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F1082055-EA70-4E21-AE50-1148FE8484BE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303090" cy="426671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22001409-9359-4307-AC06-D7A3A0BA9EC6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303090" cy="426671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E54213D1-8B94-4504-8E96-88C545269504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303090" cy="426671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4A6309C5-0DAC-4EC7-84F7-E1C7069578B4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303090" cy="426671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D3D44A76-5FC4-4A07-9A18-7C4274ED6444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245</xdr:row>
      <xdr:rowOff>733</xdr:rowOff>
    </xdr:from>
    <xdr:ext cx="303090" cy="426671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47CA51DC-38AA-4A9F-BF13-CD34324F54EF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245</xdr:row>
      <xdr:rowOff>733</xdr:rowOff>
    </xdr:from>
    <xdr:ext cx="303090" cy="426671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D055FF4D-F19B-4FD4-B48D-1FF23FB5492F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3"/>
  <sheetViews>
    <sheetView tabSelected="1" workbookViewId="0">
      <selection activeCell="Q10" sqref="Q10"/>
    </sheetView>
  </sheetViews>
  <sheetFormatPr defaultRowHeight="12.75"/>
  <cols>
    <col min="1" max="1" width="5.140625" style="2" customWidth="1"/>
    <col min="2" max="2" width="13.42578125" style="2" bestFit="1" customWidth="1"/>
    <col min="3" max="3" width="31.5703125" style="5" customWidth="1"/>
    <col min="4" max="4" width="10.7109375" style="3" bestFit="1" customWidth="1"/>
    <col min="5" max="5" width="9.42578125" style="3" customWidth="1"/>
    <col min="6" max="6" width="9.7109375" style="4" bestFit="1" customWidth="1"/>
    <col min="7" max="7" width="12.7109375" style="1" bestFit="1" customWidth="1"/>
    <col min="8" max="8" width="9.28515625" style="1" customWidth="1"/>
    <col min="9" max="9" width="10.42578125" style="1" customWidth="1"/>
    <col min="10" max="10" width="5.7109375" style="1" bestFit="1" customWidth="1"/>
    <col min="11" max="11" width="9.85546875" style="1" bestFit="1" customWidth="1"/>
    <col min="12" max="12" width="5.7109375" style="1" bestFit="1" customWidth="1"/>
    <col min="13" max="13" width="10.7109375" style="1" bestFit="1" customWidth="1"/>
    <col min="14" max="14" width="7.7109375" style="1" bestFit="1" customWidth="1"/>
    <col min="15" max="15" width="10.7109375" style="1" bestFit="1" customWidth="1"/>
    <col min="16" max="16384" width="9.140625" style="1"/>
  </cols>
  <sheetData>
    <row r="1" spans="1:15" ht="18.75">
      <c r="A1" s="109" t="s">
        <v>504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7" customFormat="1" ht="11.25">
      <c r="A2" s="6" t="s">
        <v>487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7" customFormat="1" ht="11.25">
      <c r="A3" s="8"/>
      <c r="B3" s="8"/>
      <c r="C3" s="71"/>
      <c r="D3" s="71"/>
      <c r="E3" s="8"/>
      <c r="F3" s="8"/>
      <c r="G3" s="8"/>
      <c r="H3" s="8"/>
      <c r="I3" s="8"/>
      <c r="J3" s="8"/>
      <c r="K3" s="8"/>
      <c r="L3" s="8"/>
      <c r="M3" s="9"/>
      <c r="N3" s="9"/>
      <c r="O3" s="9"/>
    </row>
    <row r="4" spans="1:15" s="7" customFormat="1" ht="11.25">
      <c r="A4" s="8"/>
      <c r="B4" s="8"/>
      <c r="C4" s="10" t="s">
        <v>505</v>
      </c>
      <c r="D4" s="10"/>
      <c r="E4" s="11"/>
      <c r="F4" s="11"/>
      <c r="G4" s="11"/>
      <c r="H4" s="11"/>
      <c r="I4" s="11"/>
      <c r="J4" s="11"/>
      <c r="K4" s="11"/>
      <c r="L4" s="11"/>
      <c r="M4" s="9"/>
      <c r="N4" s="9"/>
      <c r="O4" s="9"/>
    </row>
    <row r="5" spans="1:15" s="7" customFormat="1" ht="11.25">
      <c r="A5" s="8"/>
      <c r="B5" s="8"/>
      <c r="C5" s="10" t="s">
        <v>488</v>
      </c>
      <c r="D5" s="10"/>
      <c r="E5" s="11"/>
      <c r="F5" s="11"/>
      <c r="G5" s="11"/>
      <c r="H5" s="11"/>
      <c r="I5" s="11"/>
      <c r="J5" s="11"/>
      <c r="K5" s="11"/>
      <c r="L5" s="11"/>
      <c r="M5" s="9"/>
      <c r="N5" s="9"/>
      <c r="O5" s="9"/>
    </row>
    <row r="6" spans="1:15" s="7" customFormat="1" ht="11.25">
      <c r="A6" s="8"/>
      <c r="B6" s="8"/>
      <c r="C6" s="10" t="s">
        <v>0</v>
      </c>
      <c r="D6" s="10"/>
      <c r="E6" s="11"/>
      <c r="F6" s="11"/>
      <c r="G6" s="11"/>
      <c r="H6" s="11"/>
      <c r="I6" s="11"/>
      <c r="J6" s="11"/>
      <c r="K6" s="11"/>
      <c r="L6" s="11"/>
      <c r="M6" s="9"/>
      <c r="N6" s="9"/>
      <c r="O6" s="9"/>
    </row>
    <row r="7" spans="1:15" s="7" customFormat="1" ht="11.25">
      <c r="A7" s="8"/>
      <c r="B7" s="8"/>
      <c r="C7" s="10" t="s">
        <v>489</v>
      </c>
      <c r="D7" s="10"/>
      <c r="E7" s="11"/>
      <c r="F7" s="11"/>
      <c r="G7" s="11"/>
      <c r="H7" s="11"/>
      <c r="I7" s="11"/>
      <c r="J7" s="11"/>
      <c r="K7" s="11"/>
      <c r="L7" s="11"/>
      <c r="M7" s="9"/>
      <c r="N7" s="9"/>
      <c r="O7" s="9"/>
    </row>
    <row r="8" spans="1:15" s="7" customFormat="1" ht="11.25">
      <c r="A8" s="8"/>
      <c r="B8" s="8"/>
      <c r="C8" s="10" t="s">
        <v>490</v>
      </c>
      <c r="D8" s="10"/>
      <c r="E8" s="11"/>
      <c r="F8" s="11"/>
      <c r="G8" s="11"/>
      <c r="H8" s="11"/>
      <c r="I8" s="11"/>
      <c r="J8" s="11"/>
      <c r="K8" s="11"/>
      <c r="L8" s="11"/>
      <c r="M8" s="9"/>
      <c r="N8" s="9"/>
      <c r="O8" s="9"/>
    </row>
    <row r="9" spans="1:15" s="7" customFormat="1" ht="11.25">
      <c r="A9" s="110" t="s">
        <v>1</v>
      </c>
      <c r="B9" s="112" t="s">
        <v>2</v>
      </c>
      <c r="C9" s="112" t="s">
        <v>3</v>
      </c>
      <c r="D9" s="112" t="s">
        <v>5</v>
      </c>
      <c r="E9" s="112" t="s">
        <v>4</v>
      </c>
      <c r="F9" s="114" t="s">
        <v>6</v>
      </c>
      <c r="G9" s="115"/>
      <c r="H9" s="114" t="s">
        <v>7</v>
      </c>
      <c r="I9" s="115"/>
      <c r="J9" s="114" t="s">
        <v>8</v>
      </c>
      <c r="K9" s="115"/>
      <c r="L9" s="116" t="s">
        <v>9</v>
      </c>
      <c r="M9" s="117"/>
      <c r="N9" s="116" t="s">
        <v>10</v>
      </c>
      <c r="O9" s="117"/>
    </row>
    <row r="10" spans="1:15" s="7" customFormat="1" ht="33.75">
      <c r="A10" s="111"/>
      <c r="B10" s="113"/>
      <c r="C10" s="113"/>
      <c r="D10" s="113"/>
      <c r="E10" s="113"/>
      <c r="F10" s="13" t="s">
        <v>11</v>
      </c>
      <c r="G10" s="13" t="s">
        <v>12</v>
      </c>
      <c r="H10" s="13" t="s">
        <v>11</v>
      </c>
      <c r="I10" s="13" t="s">
        <v>12</v>
      </c>
      <c r="J10" s="13" t="s">
        <v>11</v>
      </c>
      <c r="K10" s="13" t="s">
        <v>12</v>
      </c>
      <c r="L10" s="13" t="s">
        <v>11</v>
      </c>
      <c r="M10" s="13" t="s">
        <v>12</v>
      </c>
      <c r="N10" s="13" t="s">
        <v>11</v>
      </c>
      <c r="O10" s="13" t="s">
        <v>12</v>
      </c>
    </row>
    <row r="11" spans="1:15" s="7" customFormat="1" ht="11.25">
      <c r="A11" s="102" t="s">
        <v>13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 s="20" customFormat="1" ht="22.5">
      <c r="A12" s="14">
        <v>1</v>
      </c>
      <c r="B12" s="14" t="s">
        <v>14</v>
      </c>
      <c r="C12" s="15" t="s">
        <v>15</v>
      </c>
      <c r="D12" s="17" t="s">
        <v>16</v>
      </c>
      <c r="E12" s="16">
        <v>800</v>
      </c>
      <c r="F12" s="17"/>
      <c r="G12" s="18">
        <f t="shared" ref="G12:G75" si="0">F12*E12</f>
        <v>0</v>
      </c>
      <c r="H12" s="18"/>
      <c r="I12" s="18"/>
      <c r="J12" s="18"/>
      <c r="K12" s="18"/>
      <c r="L12" s="18"/>
      <c r="M12" s="18"/>
      <c r="N12" s="17">
        <v>2</v>
      </c>
      <c r="O12" s="18">
        <f t="shared" ref="O12:O75" si="1">N12*E12</f>
        <v>1600</v>
      </c>
    </row>
    <row r="13" spans="1:15" s="20" customFormat="1" ht="22.5">
      <c r="A13" s="14">
        <v>2</v>
      </c>
      <c r="B13" s="21" t="s">
        <v>17</v>
      </c>
      <c r="C13" s="15" t="s">
        <v>18</v>
      </c>
      <c r="D13" s="17" t="s">
        <v>16</v>
      </c>
      <c r="E13" s="16">
        <v>800</v>
      </c>
      <c r="F13" s="17"/>
      <c r="G13" s="18">
        <f t="shared" si="0"/>
        <v>0</v>
      </c>
      <c r="H13" s="18"/>
      <c r="I13" s="18"/>
      <c r="J13" s="18"/>
      <c r="K13" s="18"/>
      <c r="L13" s="18"/>
      <c r="M13" s="18"/>
      <c r="N13" s="17">
        <v>6</v>
      </c>
      <c r="O13" s="18">
        <f t="shared" si="1"/>
        <v>4800</v>
      </c>
    </row>
    <row r="14" spans="1:15" s="20" customFormat="1" ht="22.5">
      <c r="A14" s="14">
        <v>3</v>
      </c>
      <c r="B14" s="21" t="s">
        <v>19</v>
      </c>
      <c r="C14" s="15" t="s">
        <v>20</v>
      </c>
      <c r="D14" s="17" t="s">
        <v>16</v>
      </c>
      <c r="E14" s="16">
        <v>800</v>
      </c>
      <c r="F14" s="17"/>
      <c r="G14" s="18">
        <f t="shared" si="0"/>
        <v>0</v>
      </c>
      <c r="H14" s="18"/>
      <c r="I14" s="18"/>
      <c r="J14" s="18"/>
      <c r="K14" s="18"/>
      <c r="L14" s="18"/>
      <c r="M14" s="18"/>
      <c r="N14" s="17">
        <v>1</v>
      </c>
      <c r="O14" s="18">
        <f t="shared" si="1"/>
        <v>800</v>
      </c>
    </row>
    <row r="15" spans="1:15" s="20" customFormat="1" ht="22.5">
      <c r="A15" s="14">
        <v>4</v>
      </c>
      <c r="B15" s="21" t="s">
        <v>21</v>
      </c>
      <c r="C15" s="15" t="s">
        <v>22</v>
      </c>
      <c r="D15" s="17" t="s">
        <v>16</v>
      </c>
      <c r="E15" s="16">
        <v>800</v>
      </c>
      <c r="F15" s="17"/>
      <c r="G15" s="18">
        <f t="shared" si="0"/>
        <v>0</v>
      </c>
      <c r="H15" s="18"/>
      <c r="I15" s="18"/>
      <c r="J15" s="18"/>
      <c r="K15" s="18"/>
      <c r="L15" s="18"/>
      <c r="M15" s="18"/>
      <c r="N15" s="17">
        <v>1</v>
      </c>
      <c r="O15" s="18">
        <f t="shared" si="1"/>
        <v>800</v>
      </c>
    </row>
    <row r="16" spans="1:15" s="20" customFormat="1" ht="22.5">
      <c r="A16" s="14">
        <v>5</v>
      </c>
      <c r="B16" s="21" t="s">
        <v>23</v>
      </c>
      <c r="C16" s="15" t="s">
        <v>24</v>
      </c>
      <c r="D16" s="17" t="s">
        <v>16</v>
      </c>
      <c r="E16" s="16">
        <v>900</v>
      </c>
      <c r="F16" s="17"/>
      <c r="G16" s="18">
        <f t="shared" si="0"/>
        <v>0</v>
      </c>
      <c r="H16" s="18"/>
      <c r="I16" s="18"/>
      <c r="J16" s="18"/>
      <c r="K16" s="18"/>
      <c r="L16" s="18"/>
      <c r="M16" s="18"/>
      <c r="N16" s="17">
        <v>1</v>
      </c>
      <c r="O16" s="18">
        <f t="shared" si="1"/>
        <v>900</v>
      </c>
    </row>
    <row r="17" spans="1:15" s="20" customFormat="1" ht="22.5">
      <c r="A17" s="14">
        <v>6</v>
      </c>
      <c r="B17" s="21" t="s">
        <v>23</v>
      </c>
      <c r="C17" s="15" t="s">
        <v>25</v>
      </c>
      <c r="D17" s="17" t="s">
        <v>16</v>
      </c>
      <c r="E17" s="16">
        <v>900</v>
      </c>
      <c r="F17" s="17"/>
      <c r="G17" s="18">
        <f t="shared" si="0"/>
        <v>0</v>
      </c>
      <c r="H17" s="18"/>
      <c r="I17" s="18"/>
      <c r="J17" s="18"/>
      <c r="K17" s="18"/>
      <c r="L17" s="18"/>
      <c r="M17" s="18"/>
      <c r="N17" s="17">
        <v>1</v>
      </c>
      <c r="O17" s="18">
        <f t="shared" si="1"/>
        <v>900</v>
      </c>
    </row>
    <row r="18" spans="1:15" s="20" customFormat="1" ht="22.5">
      <c r="A18" s="14">
        <v>7</v>
      </c>
      <c r="B18" s="21" t="s">
        <v>26</v>
      </c>
      <c r="C18" s="15" t="s">
        <v>27</v>
      </c>
      <c r="D18" s="17" t="s">
        <v>16</v>
      </c>
      <c r="E18" s="16">
        <v>900</v>
      </c>
      <c r="F18" s="17"/>
      <c r="G18" s="18">
        <f t="shared" si="0"/>
        <v>0</v>
      </c>
      <c r="H18" s="18"/>
      <c r="I18" s="18"/>
      <c r="J18" s="18"/>
      <c r="K18" s="18"/>
      <c r="L18" s="18"/>
      <c r="M18" s="18"/>
      <c r="N18" s="17">
        <v>1</v>
      </c>
      <c r="O18" s="18">
        <f t="shared" si="1"/>
        <v>900</v>
      </c>
    </row>
    <row r="19" spans="1:15" s="20" customFormat="1" ht="22.5">
      <c r="A19" s="14">
        <v>8</v>
      </c>
      <c r="B19" s="21" t="s">
        <v>28</v>
      </c>
      <c r="C19" s="15" t="s">
        <v>29</v>
      </c>
      <c r="D19" s="17" t="s">
        <v>16</v>
      </c>
      <c r="E19" s="16">
        <v>1000</v>
      </c>
      <c r="F19" s="17"/>
      <c r="G19" s="18">
        <f t="shared" si="0"/>
        <v>0</v>
      </c>
      <c r="H19" s="18"/>
      <c r="I19" s="18"/>
      <c r="J19" s="18"/>
      <c r="K19" s="18"/>
      <c r="L19" s="18"/>
      <c r="M19" s="18"/>
      <c r="N19" s="17">
        <v>1</v>
      </c>
      <c r="O19" s="18">
        <f t="shared" si="1"/>
        <v>1000</v>
      </c>
    </row>
    <row r="20" spans="1:15" s="20" customFormat="1" ht="22.5">
      <c r="A20" s="14">
        <v>9</v>
      </c>
      <c r="B20" s="21" t="s">
        <v>28</v>
      </c>
      <c r="C20" s="15" t="s">
        <v>30</v>
      </c>
      <c r="D20" s="17" t="s">
        <v>16</v>
      </c>
      <c r="E20" s="16">
        <v>1000</v>
      </c>
      <c r="F20" s="17"/>
      <c r="G20" s="18">
        <f t="shared" si="0"/>
        <v>0</v>
      </c>
      <c r="H20" s="18"/>
      <c r="I20" s="18"/>
      <c r="J20" s="18"/>
      <c r="K20" s="18"/>
      <c r="L20" s="18"/>
      <c r="M20" s="18"/>
      <c r="N20" s="17">
        <v>1</v>
      </c>
      <c r="O20" s="18">
        <f t="shared" si="1"/>
        <v>1000</v>
      </c>
    </row>
    <row r="21" spans="1:15" s="20" customFormat="1" ht="22.5">
      <c r="A21" s="14">
        <v>10</v>
      </c>
      <c r="B21" s="21" t="s">
        <v>31</v>
      </c>
      <c r="C21" s="15" t="s">
        <v>32</v>
      </c>
      <c r="D21" s="17" t="s">
        <v>16</v>
      </c>
      <c r="E21" s="16">
        <v>1000</v>
      </c>
      <c r="F21" s="17"/>
      <c r="G21" s="18">
        <f t="shared" si="0"/>
        <v>0</v>
      </c>
      <c r="H21" s="18"/>
      <c r="I21" s="18"/>
      <c r="J21" s="18"/>
      <c r="K21" s="18"/>
      <c r="L21" s="18"/>
      <c r="M21" s="18"/>
      <c r="N21" s="17">
        <v>1</v>
      </c>
      <c r="O21" s="18">
        <f t="shared" si="1"/>
        <v>1000</v>
      </c>
    </row>
    <row r="22" spans="1:15" s="20" customFormat="1" ht="22.5">
      <c r="A22" s="14">
        <v>11</v>
      </c>
      <c r="B22" s="21" t="s">
        <v>31</v>
      </c>
      <c r="C22" s="15" t="s">
        <v>33</v>
      </c>
      <c r="D22" s="17" t="s">
        <v>16</v>
      </c>
      <c r="E22" s="16">
        <v>1000</v>
      </c>
      <c r="F22" s="17"/>
      <c r="G22" s="18">
        <f t="shared" si="0"/>
        <v>0</v>
      </c>
      <c r="H22" s="18"/>
      <c r="I22" s="18"/>
      <c r="J22" s="18"/>
      <c r="K22" s="18"/>
      <c r="L22" s="18"/>
      <c r="M22" s="18"/>
      <c r="N22" s="17">
        <v>1</v>
      </c>
      <c r="O22" s="18">
        <f t="shared" si="1"/>
        <v>1000</v>
      </c>
    </row>
    <row r="23" spans="1:15" s="20" customFormat="1" ht="33.75">
      <c r="A23" s="14">
        <v>12</v>
      </c>
      <c r="B23" s="21" t="s">
        <v>31</v>
      </c>
      <c r="C23" s="15" t="s">
        <v>34</v>
      </c>
      <c r="D23" s="17" t="s">
        <v>16</v>
      </c>
      <c r="E23" s="16">
        <v>1500</v>
      </c>
      <c r="F23" s="17"/>
      <c r="G23" s="18">
        <f t="shared" si="0"/>
        <v>0</v>
      </c>
      <c r="H23" s="18"/>
      <c r="I23" s="18"/>
      <c r="J23" s="18"/>
      <c r="K23" s="18"/>
      <c r="L23" s="18"/>
      <c r="M23" s="18"/>
      <c r="N23" s="17">
        <v>1</v>
      </c>
      <c r="O23" s="18">
        <f t="shared" si="1"/>
        <v>1500</v>
      </c>
    </row>
    <row r="24" spans="1:15" s="20" customFormat="1" ht="22.5">
      <c r="A24" s="14">
        <v>13</v>
      </c>
      <c r="B24" s="21" t="s">
        <v>28</v>
      </c>
      <c r="C24" s="22" t="s">
        <v>35</v>
      </c>
      <c r="D24" s="17" t="s">
        <v>16</v>
      </c>
      <c r="E24" s="16">
        <v>1500</v>
      </c>
      <c r="F24" s="17"/>
      <c r="G24" s="18">
        <f t="shared" si="0"/>
        <v>0</v>
      </c>
      <c r="H24" s="18"/>
      <c r="I24" s="18"/>
      <c r="J24" s="18"/>
      <c r="K24" s="18"/>
      <c r="L24" s="18"/>
      <c r="M24" s="18"/>
      <c r="N24" s="17">
        <v>1</v>
      </c>
      <c r="O24" s="18">
        <f t="shared" si="1"/>
        <v>1500</v>
      </c>
    </row>
    <row r="25" spans="1:15" s="20" customFormat="1" ht="22.5">
      <c r="A25" s="14">
        <v>14</v>
      </c>
      <c r="B25" s="21" t="s">
        <v>36</v>
      </c>
      <c r="C25" s="15" t="s">
        <v>37</v>
      </c>
      <c r="D25" s="17" t="s">
        <v>16</v>
      </c>
      <c r="E25" s="16">
        <v>1200</v>
      </c>
      <c r="F25" s="17"/>
      <c r="G25" s="18">
        <f t="shared" si="0"/>
        <v>0</v>
      </c>
      <c r="H25" s="18"/>
      <c r="I25" s="18"/>
      <c r="J25" s="18"/>
      <c r="K25" s="18"/>
      <c r="L25" s="18"/>
      <c r="M25" s="18"/>
      <c r="N25" s="17">
        <v>1</v>
      </c>
      <c r="O25" s="18">
        <f t="shared" si="1"/>
        <v>1200</v>
      </c>
    </row>
    <row r="26" spans="1:15" s="20" customFormat="1" ht="22.5">
      <c r="A26" s="14">
        <v>15</v>
      </c>
      <c r="B26" s="21" t="s">
        <v>38</v>
      </c>
      <c r="C26" s="15" t="s">
        <v>39</v>
      </c>
      <c r="D26" s="17" t="s">
        <v>16</v>
      </c>
      <c r="E26" s="16">
        <v>1200</v>
      </c>
      <c r="F26" s="17"/>
      <c r="G26" s="18">
        <f t="shared" si="0"/>
        <v>0</v>
      </c>
      <c r="H26" s="18"/>
      <c r="I26" s="18"/>
      <c r="J26" s="18"/>
      <c r="K26" s="18"/>
      <c r="L26" s="18"/>
      <c r="M26" s="18"/>
      <c r="N26" s="17">
        <v>1</v>
      </c>
      <c r="O26" s="18">
        <f t="shared" si="1"/>
        <v>1200</v>
      </c>
    </row>
    <row r="27" spans="1:15" s="20" customFormat="1" ht="11.25">
      <c r="A27" s="14">
        <v>16</v>
      </c>
      <c r="B27" s="21" t="s">
        <v>28</v>
      </c>
      <c r="C27" s="23" t="s">
        <v>40</v>
      </c>
      <c r="D27" s="25" t="s">
        <v>16</v>
      </c>
      <c r="E27" s="24">
        <v>50</v>
      </c>
      <c r="F27" s="25"/>
      <c r="G27" s="18">
        <f t="shared" si="0"/>
        <v>0</v>
      </c>
      <c r="H27" s="18"/>
      <c r="I27" s="18"/>
      <c r="J27" s="18"/>
      <c r="K27" s="18"/>
      <c r="L27" s="18"/>
      <c r="M27" s="18"/>
      <c r="N27" s="25">
        <v>1</v>
      </c>
      <c r="O27" s="18">
        <f t="shared" si="1"/>
        <v>50</v>
      </c>
    </row>
    <row r="28" spans="1:15" s="20" customFormat="1" ht="11.25">
      <c r="A28" s="14">
        <v>17</v>
      </c>
      <c r="B28" s="21" t="s">
        <v>23</v>
      </c>
      <c r="C28" s="23" t="s">
        <v>41</v>
      </c>
      <c r="D28" s="25" t="s">
        <v>16</v>
      </c>
      <c r="E28" s="24">
        <v>50</v>
      </c>
      <c r="F28" s="25"/>
      <c r="G28" s="18">
        <f t="shared" si="0"/>
        <v>0</v>
      </c>
      <c r="H28" s="18"/>
      <c r="I28" s="18"/>
      <c r="J28" s="18"/>
      <c r="K28" s="18"/>
      <c r="L28" s="18"/>
      <c r="M28" s="18"/>
      <c r="N28" s="25">
        <v>1</v>
      </c>
      <c r="O28" s="18">
        <f t="shared" si="1"/>
        <v>50</v>
      </c>
    </row>
    <row r="29" spans="1:15" s="20" customFormat="1" ht="11.25">
      <c r="A29" s="14">
        <v>18</v>
      </c>
      <c r="B29" s="21" t="s">
        <v>31</v>
      </c>
      <c r="C29" s="23" t="s">
        <v>42</v>
      </c>
      <c r="D29" s="25" t="s">
        <v>16</v>
      </c>
      <c r="E29" s="24">
        <v>50</v>
      </c>
      <c r="F29" s="25"/>
      <c r="G29" s="18">
        <f t="shared" si="0"/>
        <v>0</v>
      </c>
      <c r="H29" s="18"/>
      <c r="I29" s="18"/>
      <c r="J29" s="18"/>
      <c r="K29" s="18"/>
      <c r="L29" s="18"/>
      <c r="M29" s="18"/>
      <c r="N29" s="25">
        <v>1</v>
      </c>
      <c r="O29" s="18">
        <f t="shared" si="1"/>
        <v>50</v>
      </c>
    </row>
    <row r="30" spans="1:15" s="20" customFormat="1" ht="11.25">
      <c r="A30" s="14">
        <v>19</v>
      </c>
      <c r="B30" s="21" t="s">
        <v>43</v>
      </c>
      <c r="C30" s="26" t="s">
        <v>44</v>
      </c>
      <c r="D30" s="25" t="s">
        <v>16</v>
      </c>
      <c r="E30" s="27">
        <v>1000</v>
      </c>
      <c r="F30" s="25"/>
      <c r="G30" s="18">
        <f t="shared" si="0"/>
        <v>0</v>
      </c>
      <c r="H30" s="18"/>
      <c r="I30" s="18"/>
      <c r="J30" s="18"/>
      <c r="K30" s="18"/>
      <c r="L30" s="18"/>
      <c r="M30" s="18"/>
      <c r="N30" s="25">
        <v>2</v>
      </c>
      <c r="O30" s="18">
        <f t="shared" si="1"/>
        <v>2000</v>
      </c>
    </row>
    <row r="31" spans="1:15" s="20" customFormat="1" ht="11.25">
      <c r="A31" s="14">
        <v>20</v>
      </c>
      <c r="B31" s="21" t="s">
        <v>43</v>
      </c>
      <c r="C31" s="23" t="s">
        <v>45</v>
      </c>
      <c r="D31" s="25" t="s">
        <v>16</v>
      </c>
      <c r="E31" s="24">
        <v>525</v>
      </c>
      <c r="F31" s="25"/>
      <c r="G31" s="18">
        <f t="shared" si="0"/>
        <v>0</v>
      </c>
      <c r="H31" s="18"/>
      <c r="I31" s="18"/>
      <c r="J31" s="18"/>
      <c r="K31" s="18"/>
      <c r="L31" s="18"/>
      <c r="M31" s="18"/>
      <c r="N31" s="25">
        <v>5</v>
      </c>
      <c r="O31" s="18">
        <f t="shared" si="1"/>
        <v>2625</v>
      </c>
    </row>
    <row r="32" spans="1:15" s="20" customFormat="1" ht="11.25">
      <c r="A32" s="14">
        <v>21</v>
      </c>
      <c r="B32" s="21" t="s">
        <v>43</v>
      </c>
      <c r="C32" s="26" t="s">
        <v>46</v>
      </c>
      <c r="D32" s="25" t="s">
        <v>16</v>
      </c>
      <c r="E32" s="27">
        <v>500</v>
      </c>
      <c r="F32" s="25"/>
      <c r="G32" s="18">
        <f t="shared" si="0"/>
        <v>0</v>
      </c>
      <c r="H32" s="18"/>
      <c r="I32" s="18"/>
      <c r="J32" s="18"/>
      <c r="K32" s="18"/>
      <c r="L32" s="18"/>
      <c r="M32" s="18"/>
      <c r="N32" s="25">
        <v>1</v>
      </c>
      <c r="O32" s="18">
        <f t="shared" si="1"/>
        <v>500</v>
      </c>
    </row>
    <row r="33" spans="1:15" s="20" customFormat="1" ht="11.25">
      <c r="A33" s="14">
        <v>22</v>
      </c>
      <c r="B33" s="21" t="s">
        <v>43</v>
      </c>
      <c r="C33" s="26" t="s">
        <v>47</v>
      </c>
      <c r="D33" s="25" t="s">
        <v>16</v>
      </c>
      <c r="E33" s="27">
        <v>10</v>
      </c>
      <c r="F33" s="25"/>
      <c r="G33" s="18">
        <f t="shared" si="0"/>
        <v>0</v>
      </c>
      <c r="H33" s="18"/>
      <c r="I33" s="18"/>
      <c r="J33" s="18"/>
      <c r="K33" s="18"/>
      <c r="L33" s="18"/>
      <c r="M33" s="18"/>
      <c r="N33" s="25">
        <v>10</v>
      </c>
      <c r="O33" s="18">
        <f t="shared" si="1"/>
        <v>100</v>
      </c>
    </row>
    <row r="34" spans="1:15" s="20" customFormat="1" ht="22.5">
      <c r="A34" s="14">
        <v>23</v>
      </c>
      <c r="B34" s="21" t="s">
        <v>48</v>
      </c>
      <c r="C34" s="26" t="s">
        <v>49</v>
      </c>
      <c r="D34" s="25" t="s">
        <v>16</v>
      </c>
      <c r="E34" s="27">
        <v>500</v>
      </c>
      <c r="F34" s="25"/>
      <c r="G34" s="18">
        <f t="shared" si="0"/>
        <v>0</v>
      </c>
      <c r="H34" s="18"/>
      <c r="I34" s="18"/>
      <c r="J34" s="18"/>
      <c r="K34" s="18"/>
      <c r="L34" s="18"/>
      <c r="M34" s="18"/>
      <c r="N34" s="25">
        <v>1</v>
      </c>
      <c r="O34" s="18">
        <f t="shared" si="1"/>
        <v>500</v>
      </c>
    </row>
    <row r="35" spans="1:15" s="20" customFormat="1" ht="22.5">
      <c r="A35" s="14">
        <v>24</v>
      </c>
      <c r="B35" s="21" t="s">
        <v>48</v>
      </c>
      <c r="C35" s="26" t="s">
        <v>50</v>
      </c>
      <c r="D35" s="25" t="s">
        <v>16</v>
      </c>
      <c r="E35" s="27">
        <v>400</v>
      </c>
      <c r="F35" s="25"/>
      <c r="G35" s="18">
        <f t="shared" si="0"/>
        <v>0</v>
      </c>
      <c r="H35" s="18"/>
      <c r="I35" s="18"/>
      <c r="J35" s="18"/>
      <c r="K35" s="18"/>
      <c r="L35" s="18"/>
      <c r="M35" s="18"/>
      <c r="N35" s="25">
        <v>1</v>
      </c>
      <c r="O35" s="18">
        <f t="shared" si="1"/>
        <v>400</v>
      </c>
    </row>
    <row r="36" spans="1:15" s="20" customFormat="1" ht="22.5">
      <c r="A36" s="14">
        <v>25</v>
      </c>
      <c r="B36" s="21" t="s">
        <v>51</v>
      </c>
      <c r="C36" s="26" t="s">
        <v>52</v>
      </c>
      <c r="D36" s="25" t="s">
        <v>16</v>
      </c>
      <c r="E36" s="27">
        <v>5000</v>
      </c>
      <c r="F36" s="25"/>
      <c r="G36" s="18">
        <f t="shared" si="0"/>
        <v>0</v>
      </c>
      <c r="H36" s="18"/>
      <c r="I36" s="18"/>
      <c r="J36" s="18"/>
      <c r="K36" s="18"/>
      <c r="L36" s="18"/>
      <c r="M36" s="18"/>
      <c r="N36" s="25">
        <v>3</v>
      </c>
      <c r="O36" s="18">
        <f t="shared" si="1"/>
        <v>15000</v>
      </c>
    </row>
    <row r="37" spans="1:15" s="20" customFormat="1" ht="22.5">
      <c r="A37" s="14">
        <v>26</v>
      </c>
      <c r="B37" s="21" t="s">
        <v>51</v>
      </c>
      <c r="C37" s="26" t="s">
        <v>53</v>
      </c>
      <c r="D37" s="25" t="s">
        <v>16</v>
      </c>
      <c r="E37" s="27">
        <v>17000</v>
      </c>
      <c r="F37" s="25"/>
      <c r="G37" s="18">
        <f t="shared" si="0"/>
        <v>0</v>
      </c>
      <c r="H37" s="18"/>
      <c r="I37" s="18"/>
      <c r="J37" s="18"/>
      <c r="K37" s="18"/>
      <c r="L37" s="18"/>
      <c r="M37" s="18"/>
      <c r="N37" s="25">
        <v>1</v>
      </c>
      <c r="O37" s="18">
        <f t="shared" si="1"/>
        <v>17000</v>
      </c>
    </row>
    <row r="38" spans="1:15" s="20" customFormat="1" ht="11.25">
      <c r="A38" s="14">
        <v>27</v>
      </c>
      <c r="B38" s="21" t="s">
        <v>54</v>
      </c>
      <c r="C38" s="26" t="s">
        <v>55</v>
      </c>
      <c r="D38" s="25" t="s">
        <v>16</v>
      </c>
      <c r="E38" s="27">
        <v>15000</v>
      </c>
      <c r="F38" s="25"/>
      <c r="G38" s="18">
        <f t="shared" si="0"/>
        <v>0</v>
      </c>
      <c r="H38" s="18"/>
      <c r="I38" s="18"/>
      <c r="J38" s="18"/>
      <c r="K38" s="18"/>
      <c r="L38" s="18"/>
      <c r="M38" s="18"/>
      <c r="N38" s="25">
        <v>4</v>
      </c>
      <c r="O38" s="18">
        <f t="shared" si="1"/>
        <v>60000</v>
      </c>
    </row>
    <row r="39" spans="1:15" s="20" customFormat="1" ht="22.5">
      <c r="A39" s="14">
        <v>28</v>
      </c>
      <c r="B39" s="21" t="s">
        <v>56</v>
      </c>
      <c r="C39" s="26" t="s">
        <v>57</v>
      </c>
      <c r="D39" s="25" t="s">
        <v>16</v>
      </c>
      <c r="E39" s="27">
        <v>200</v>
      </c>
      <c r="F39" s="28"/>
      <c r="G39" s="18">
        <f t="shared" si="0"/>
        <v>0</v>
      </c>
      <c r="H39" s="18"/>
      <c r="I39" s="18"/>
      <c r="J39" s="18"/>
      <c r="K39" s="18"/>
      <c r="L39" s="18"/>
      <c r="M39" s="18"/>
      <c r="N39" s="28">
        <v>1</v>
      </c>
      <c r="O39" s="18">
        <f t="shared" si="1"/>
        <v>200</v>
      </c>
    </row>
    <row r="40" spans="1:15" s="20" customFormat="1" ht="11.25">
      <c r="A40" s="14">
        <v>29</v>
      </c>
      <c r="B40" s="21"/>
      <c r="C40" s="26" t="s">
        <v>58</v>
      </c>
      <c r="D40" s="25" t="s">
        <v>16</v>
      </c>
      <c r="E40" s="27">
        <v>40</v>
      </c>
      <c r="F40" s="25"/>
      <c r="G40" s="18">
        <f t="shared" si="0"/>
        <v>0</v>
      </c>
      <c r="H40" s="18"/>
      <c r="I40" s="18"/>
      <c r="J40" s="18"/>
      <c r="K40" s="18"/>
      <c r="L40" s="18"/>
      <c r="M40" s="18"/>
      <c r="N40" s="25">
        <v>14</v>
      </c>
      <c r="O40" s="18">
        <f t="shared" si="1"/>
        <v>560</v>
      </c>
    </row>
    <row r="41" spans="1:15" s="20" customFormat="1" ht="22.5">
      <c r="A41" s="14">
        <v>30</v>
      </c>
      <c r="B41" s="21"/>
      <c r="C41" s="26" t="s">
        <v>59</v>
      </c>
      <c r="D41" s="25" t="s">
        <v>16</v>
      </c>
      <c r="E41" s="27">
        <v>1500</v>
      </c>
      <c r="F41" s="25"/>
      <c r="G41" s="18">
        <f t="shared" si="0"/>
        <v>0</v>
      </c>
      <c r="H41" s="18"/>
      <c r="I41" s="18"/>
      <c r="J41" s="18"/>
      <c r="K41" s="18"/>
      <c r="L41" s="18"/>
      <c r="M41" s="18"/>
      <c r="N41" s="25">
        <v>2</v>
      </c>
      <c r="O41" s="18">
        <f t="shared" si="1"/>
        <v>3000</v>
      </c>
    </row>
    <row r="42" spans="1:15" s="20" customFormat="1" ht="22.5">
      <c r="A42" s="14">
        <v>31</v>
      </c>
      <c r="B42" s="21" t="s">
        <v>60</v>
      </c>
      <c r="C42" s="26" t="s">
        <v>61</v>
      </c>
      <c r="D42" s="25" t="s">
        <v>16</v>
      </c>
      <c r="E42" s="27">
        <v>400</v>
      </c>
      <c r="F42" s="25"/>
      <c r="G42" s="18">
        <f t="shared" si="0"/>
        <v>0</v>
      </c>
      <c r="H42" s="18"/>
      <c r="I42" s="18"/>
      <c r="J42" s="18"/>
      <c r="K42" s="18"/>
      <c r="L42" s="18"/>
      <c r="M42" s="18"/>
      <c r="N42" s="25">
        <v>6</v>
      </c>
      <c r="O42" s="18">
        <f t="shared" si="1"/>
        <v>2400</v>
      </c>
    </row>
    <row r="43" spans="1:15" s="20" customFormat="1" ht="11.25">
      <c r="A43" s="14">
        <v>32</v>
      </c>
      <c r="B43" s="21" t="s">
        <v>62</v>
      </c>
      <c r="C43" s="26" t="s">
        <v>63</v>
      </c>
      <c r="D43" s="25" t="s">
        <v>16</v>
      </c>
      <c r="E43" s="27">
        <v>20</v>
      </c>
      <c r="F43" s="25"/>
      <c r="G43" s="18">
        <f t="shared" si="0"/>
        <v>0</v>
      </c>
      <c r="H43" s="18"/>
      <c r="I43" s="18"/>
      <c r="J43" s="18"/>
      <c r="K43" s="18"/>
      <c r="L43" s="18"/>
      <c r="M43" s="18"/>
      <c r="N43" s="25">
        <v>2</v>
      </c>
      <c r="O43" s="18">
        <f t="shared" si="1"/>
        <v>40</v>
      </c>
    </row>
    <row r="44" spans="1:15" s="20" customFormat="1" ht="11.25">
      <c r="A44" s="14">
        <v>33</v>
      </c>
      <c r="B44" s="21"/>
      <c r="C44" s="26" t="s">
        <v>64</v>
      </c>
      <c r="D44" s="25" t="s">
        <v>16</v>
      </c>
      <c r="E44" s="27">
        <v>1500</v>
      </c>
      <c r="F44" s="25"/>
      <c r="G44" s="18">
        <f t="shared" si="0"/>
        <v>0</v>
      </c>
      <c r="H44" s="18"/>
      <c r="I44" s="18"/>
      <c r="J44" s="18"/>
      <c r="K44" s="18"/>
      <c r="L44" s="18"/>
      <c r="M44" s="18"/>
      <c r="N44" s="25">
        <v>4</v>
      </c>
      <c r="O44" s="18">
        <f t="shared" si="1"/>
        <v>6000</v>
      </c>
    </row>
    <row r="45" spans="1:15" s="20" customFormat="1" ht="11.25">
      <c r="A45" s="14">
        <v>34</v>
      </c>
      <c r="B45" s="21" t="s">
        <v>65</v>
      </c>
      <c r="C45" s="26" t="s">
        <v>66</v>
      </c>
      <c r="D45" s="25" t="s">
        <v>16</v>
      </c>
      <c r="E45" s="27">
        <v>100</v>
      </c>
      <c r="F45" s="25"/>
      <c r="G45" s="18">
        <f t="shared" si="0"/>
        <v>0</v>
      </c>
      <c r="H45" s="18"/>
      <c r="I45" s="18"/>
      <c r="J45" s="18"/>
      <c r="K45" s="18"/>
      <c r="L45" s="18"/>
      <c r="M45" s="18"/>
      <c r="N45" s="25">
        <v>1</v>
      </c>
      <c r="O45" s="18">
        <f t="shared" si="1"/>
        <v>100</v>
      </c>
    </row>
    <row r="46" spans="1:15" s="20" customFormat="1" ht="11.25">
      <c r="A46" s="14">
        <v>35</v>
      </c>
      <c r="B46" s="21" t="s">
        <v>67</v>
      </c>
      <c r="C46" s="26" t="s">
        <v>68</v>
      </c>
      <c r="D46" s="25" t="s">
        <v>16</v>
      </c>
      <c r="E46" s="27">
        <v>10</v>
      </c>
      <c r="F46" s="25"/>
      <c r="G46" s="18">
        <f t="shared" si="0"/>
        <v>0</v>
      </c>
      <c r="H46" s="18"/>
      <c r="I46" s="18"/>
      <c r="J46" s="18"/>
      <c r="K46" s="18"/>
      <c r="L46" s="18"/>
      <c r="M46" s="18"/>
      <c r="N46" s="25">
        <v>2</v>
      </c>
      <c r="O46" s="18">
        <f t="shared" si="1"/>
        <v>20</v>
      </c>
    </row>
    <row r="47" spans="1:15" s="20" customFormat="1" ht="11.25">
      <c r="A47" s="14">
        <v>36</v>
      </c>
      <c r="B47" s="21" t="s">
        <v>69</v>
      </c>
      <c r="C47" s="26" t="s">
        <v>70</v>
      </c>
      <c r="D47" s="25" t="s">
        <v>16</v>
      </c>
      <c r="E47" s="27">
        <v>30</v>
      </c>
      <c r="F47" s="25"/>
      <c r="G47" s="18">
        <f t="shared" si="0"/>
        <v>0</v>
      </c>
      <c r="H47" s="18"/>
      <c r="I47" s="18"/>
      <c r="J47" s="18"/>
      <c r="K47" s="18"/>
      <c r="L47" s="18"/>
      <c r="M47" s="18"/>
      <c r="N47" s="25">
        <v>3</v>
      </c>
      <c r="O47" s="18">
        <f t="shared" si="1"/>
        <v>90</v>
      </c>
    </row>
    <row r="48" spans="1:15" s="20" customFormat="1" ht="11.25">
      <c r="A48" s="14">
        <v>37</v>
      </c>
      <c r="B48" s="21" t="s">
        <v>71</v>
      </c>
      <c r="C48" s="23" t="s">
        <v>72</v>
      </c>
      <c r="D48" s="25" t="s">
        <v>16</v>
      </c>
      <c r="E48" s="27">
        <v>10</v>
      </c>
      <c r="F48" s="25"/>
      <c r="G48" s="18">
        <f t="shared" si="0"/>
        <v>0</v>
      </c>
      <c r="H48" s="18"/>
      <c r="I48" s="18"/>
      <c r="J48" s="18"/>
      <c r="K48" s="18"/>
      <c r="L48" s="18"/>
      <c r="M48" s="18"/>
      <c r="N48" s="25">
        <v>4</v>
      </c>
      <c r="O48" s="18">
        <f t="shared" si="1"/>
        <v>40</v>
      </c>
    </row>
    <row r="49" spans="1:15" s="20" customFormat="1" ht="11.25">
      <c r="A49" s="14">
        <v>38</v>
      </c>
      <c r="B49" s="21" t="s">
        <v>73</v>
      </c>
      <c r="C49" s="26" t="s">
        <v>74</v>
      </c>
      <c r="D49" s="25" t="s">
        <v>16</v>
      </c>
      <c r="E49" s="27">
        <v>150</v>
      </c>
      <c r="F49" s="25"/>
      <c r="G49" s="18">
        <f t="shared" si="0"/>
        <v>0</v>
      </c>
      <c r="H49" s="18"/>
      <c r="I49" s="18"/>
      <c r="J49" s="18"/>
      <c r="K49" s="18"/>
      <c r="L49" s="18"/>
      <c r="M49" s="18"/>
      <c r="N49" s="25">
        <v>5</v>
      </c>
      <c r="O49" s="18">
        <f t="shared" si="1"/>
        <v>750</v>
      </c>
    </row>
    <row r="50" spans="1:15" s="20" customFormat="1" ht="22.5">
      <c r="A50" s="14">
        <v>39</v>
      </c>
      <c r="B50" s="21"/>
      <c r="C50" s="26" t="s">
        <v>75</v>
      </c>
      <c r="D50" s="25" t="s">
        <v>16</v>
      </c>
      <c r="E50" s="27">
        <v>200</v>
      </c>
      <c r="F50" s="25"/>
      <c r="G50" s="18">
        <f t="shared" si="0"/>
        <v>0</v>
      </c>
      <c r="H50" s="18"/>
      <c r="I50" s="18"/>
      <c r="J50" s="18"/>
      <c r="K50" s="18"/>
      <c r="L50" s="18"/>
      <c r="M50" s="18"/>
      <c r="N50" s="25">
        <v>4</v>
      </c>
      <c r="O50" s="18">
        <f t="shared" si="1"/>
        <v>800</v>
      </c>
    </row>
    <row r="51" spans="1:15" s="20" customFormat="1" ht="11.25">
      <c r="A51" s="14">
        <v>40</v>
      </c>
      <c r="B51" s="21" t="s">
        <v>76</v>
      </c>
      <c r="C51" s="26" t="s">
        <v>77</v>
      </c>
      <c r="D51" s="25" t="s">
        <v>16</v>
      </c>
      <c r="E51" s="27">
        <v>100</v>
      </c>
      <c r="F51" s="25"/>
      <c r="G51" s="18">
        <f t="shared" si="0"/>
        <v>0</v>
      </c>
      <c r="H51" s="18"/>
      <c r="I51" s="18"/>
      <c r="J51" s="18"/>
      <c r="K51" s="18"/>
      <c r="L51" s="18"/>
      <c r="M51" s="18"/>
      <c r="N51" s="25">
        <v>2</v>
      </c>
      <c r="O51" s="18">
        <f t="shared" si="1"/>
        <v>200</v>
      </c>
    </row>
    <row r="52" spans="1:15" s="20" customFormat="1" ht="11.25">
      <c r="A52" s="14">
        <v>41</v>
      </c>
      <c r="B52" s="21" t="s">
        <v>78</v>
      </c>
      <c r="C52" s="26" t="s">
        <v>79</v>
      </c>
      <c r="D52" s="25" t="s">
        <v>16</v>
      </c>
      <c r="E52" s="27">
        <v>750</v>
      </c>
      <c r="F52" s="25"/>
      <c r="G52" s="18">
        <f t="shared" si="0"/>
        <v>0</v>
      </c>
      <c r="H52" s="18"/>
      <c r="I52" s="18"/>
      <c r="J52" s="18"/>
      <c r="K52" s="18"/>
      <c r="L52" s="18"/>
      <c r="M52" s="18"/>
      <c r="N52" s="25">
        <v>2</v>
      </c>
      <c r="O52" s="18">
        <f t="shared" si="1"/>
        <v>1500</v>
      </c>
    </row>
    <row r="53" spans="1:15" s="20" customFormat="1" ht="11.25">
      <c r="A53" s="14">
        <v>42</v>
      </c>
      <c r="B53" s="21"/>
      <c r="C53" s="26" t="s">
        <v>80</v>
      </c>
      <c r="D53" s="25" t="s">
        <v>16</v>
      </c>
      <c r="E53" s="27">
        <v>750</v>
      </c>
      <c r="F53" s="25"/>
      <c r="G53" s="18">
        <f t="shared" si="0"/>
        <v>0</v>
      </c>
      <c r="H53" s="18"/>
      <c r="I53" s="18"/>
      <c r="J53" s="18"/>
      <c r="K53" s="18"/>
      <c r="L53" s="18"/>
      <c r="M53" s="18"/>
      <c r="N53" s="25">
        <v>2</v>
      </c>
      <c r="O53" s="18">
        <f t="shared" si="1"/>
        <v>1500</v>
      </c>
    </row>
    <row r="54" spans="1:15" s="20" customFormat="1" ht="11.25">
      <c r="A54" s="14">
        <v>43</v>
      </c>
      <c r="B54" s="21" t="s">
        <v>81</v>
      </c>
      <c r="C54" s="26" t="s">
        <v>82</v>
      </c>
      <c r="D54" s="25" t="s">
        <v>16</v>
      </c>
      <c r="E54" s="27">
        <v>200</v>
      </c>
      <c r="F54" s="25"/>
      <c r="G54" s="18">
        <f t="shared" si="0"/>
        <v>0</v>
      </c>
      <c r="H54" s="18"/>
      <c r="I54" s="18"/>
      <c r="J54" s="18"/>
      <c r="K54" s="18"/>
      <c r="L54" s="18"/>
      <c r="M54" s="18"/>
      <c r="N54" s="25">
        <v>2</v>
      </c>
      <c r="O54" s="18">
        <f t="shared" si="1"/>
        <v>400</v>
      </c>
    </row>
    <row r="55" spans="1:15" s="20" customFormat="1" ht="22.5">
      <c r="A55" s="14">
        <v>44</v>
      </c>
      <c r="B55" s="21"/>
      <c r="C55" s="26" t="s">
        <v>83</v>
      </c>
      <c r="D55" s="25" t="s">
        <v>16</v>
      </c>
      <c r="E55" s="27">
        <v>1000</v>
      </c>
      <c r="F55" s="28"/>
      <c r="G55" s="18">
        <f t="shared" si="0"/>
        <v>0</v>
      </c>
      <c r="H55" s="18"/>
      <c r="I55" s="18"/>
      <c r="J55" s="18"/>
      <c r="K55" s="18"/>
      <c r="L55" s="18"/>
      <c r="M55" s="18"/>
      <c r="N55" s="28">
        <v>1</v>
      </c>
      <c r="O55" s="18">
        <f t="shared" si="1"/>
        <v>1000</v>
      </c>
    </row>
    <row r="56" spans="1:15" s="20" customFormat="1" ht="11.25">
      <c r="A56" s="14">
        <v>45</v>
      </c>
      <c r="B56" s="21" t="s">
        <v>84</v>
      </c>
      <c r="C56" s="26" t="s">
        <v>85</v>
      </c>
      <c r="D56" s="25" t="s">
        <v>16</v>
      </c>
      <c r="E56" s="27">
        <v>100</v>
      </c>
      <c r="F56" s="28"/>
      <c r="G56" s="18">
        <f t="shared" si="0"/>
        <v>0</v>
      </c>
      <c r="H56" s="18"/>
      <c r="I56" s="18"/>
      <c r="J56" s="18"/>
      <c r="K56" s="18"/>
      <c r="L56" s="18"/>
      <c r="M56" s="18"/>
      <c r="N56" s="28">
        <v>6</v>
      </c>
      <c r="O56" s="18">
        <f t="shared" si="1"/>
        <v>600</v>
      </c>
    </row>
    <row r="57" spans="1:15" s="20" customFormat="1" ht="22.5">
      <c r="A57" s="14">
        <v>46</v>
      </c>
      <c r="B57" s="21" t="s">
        <v>86</v>
      </c>
      <c r="C57" s="26" t="s">
        <v>87</v>
      </c>
      <c r="D57" s="25" t="s">
        <v>16</v>
      </c>
      <c r="E57" s="27">
        <v>1500</v>
      </c>
      <c r="F57" s="28"/>
      <c r="G57" s="18">
        <f t="shared" si="0"/>
        <v>0</v>
      </c>
      <c r="H57" s="18"/>
      <c r="I57" s="18"/>
      <c r="J57" s="18"/>
      <c r="K57" s="18"/>
      <c r="L57" s="18"/>
      <c r="M57" s="18"/>
      <c r="N57" s="28">
        <v>1</v>
      </c>
      <c r="O57" s="18">
        <f t="shared" si="1"/>
        <v>1500</v>
      </c>
    </row>
    <row r="58" spans="1:15" s="20" customFormat="1" ht="22.5">
      <c r="A58" s="14">
        <v>47</v>
      </c>
      <c r="B58" s="21" t="s">
        <v>88</v>
      </c>
      <c r="C58" s="26" t="s">
        <v>89</v>
      </c>
      <c r="D58" s="25" t="s">
        <v>16</v>
      </c>
      <c r="E58" s="29">
        <v>150000</v>
      </c>
      <c r="F58" s="28"/>
      <c r="G58" s="18">
        <f t="shared" si="0"/>
        <v>0</v>
      </c>
      <c r="H58" s="18"/>
      <c r="I58" s="18"/>
      <c r="J58" s="18"/>
      <c r="K58" s="18"/>
      <c r="L58" s="18"/>
      <c r="M58" s="18"/>
      <c r="N58" s="28">
        <v>1</v>
      </c>
      <c r="O58" s="18">
        <f t="shared" si="1"/>
        <v>150000</v>
      </c>
    </row>
    <row r="59" spans="1:15" s="20" customFormat="1" ht="11.25">
      <c r="A59" s="14">
        <v>48</v>
      </c>
      <c r="B59" s="21" t="s">
        <v>90</v>
      </c>
      <c r="C59" s="26" t="s">
        <v>91</v>
      </c>
      <c r="D59" s="25" t="s">
        <v>16</v>
      </c>
      <c r="E59" s="27">
        <v>2000</v>
      </c>
      <c r="F59" s="28"/>
      <c r="G59" s="18">
        <f t="shared" si="0"/>
        <v>0</v>
      </c>
      <c r="H59" s="18"/>
      <c r="I59" s="18"/>
      <c r="J59" s="18"/>
      <c r="K59" s="18"/>
      <c r="L59" s="18"/>
      <c r="M59" s="18"/>
      <c r="N59" s="28">
        <v>2</v>
      </c>
      <c r="O59" s="18">
        <f t="shared" si="1"/>
        <v>4000</v>
      </c>
    </row>
    <row r="60" spans="1:15" s="20" customFormat="1" ht="22.5">
      <c r="A60" s="14">
        <v>49</v>
      </c>
      <c r="B60" s="21" t="s">
        <v>92</v>
      </c>
      <c r="C60" s="26" t="s">
        <v>93</v>
      </c>
      <c r="D60" s="30" t="s">
        <v>16</v>
      </c>
      <c r="E60" s="27">
        <v>6000</v>
      </c>
      <c r="F60" s="28"/>
      <c r="G60" s="18">
        <f t="shared" si="0"/>
        <v>0</v>
      </c>
      <c r="H60" s="18"/>
      <c r="I60" s="18"/>
      <c r="J60" s="18"/>
      <c r="K60" s="18"/>
      <c r="L60" s="18"/>
      <c r="M60" s="18"/>
      <c r="N60" s="28">
        <v>6</v>
      </c>
      <c r="O60" s="18">
        <f t="shared" si="1"/>
        <v>36000</v>
      </c>
    </row>
    <row r="61" spans="1:15" s="20" customFormat="1" ht="11.25">
      <c r="A61" s="14">
        <v>50</v>
      </c>
      <c r="B61" s="21"/>
      <c r="C61" s="26" t="s">
        <v>94</v>
      </c>
      <c r="D61" s="25" t="s">
        <v>16</v>
      </c>
      <c r="E61" s="27">
        <v>1000</v>
      </c>
      <c r="F61" s="25"/>
      <c r="G61" s="18">
        <f t="shared" si="0"/>
        <v>0</v>
      </c>
      <c r="H61" s="18"/>
      <c r="I61" s="18"/>
      <c r="J61" s="18"/>
      <c r="K61" s="18"/>
      <c r="L61" s="18"/>
      <c r="M61" s="18"/>
      <c r="N61" s="25">
        <v>1</v>
      </c>
      <c r="O61" s="18">
        <f t="shared" si="1"/>
        <v>1000</v>
      </c>
    </row>
    <row r="62" spans="1:15" s="20" customFormat="1" ht="11.25">
      <c r="A62" s="14">
        <v>51</v>
      </c>
      <c r="B62" s="21" t="s">
        <v>95</v>
      </c>
      <c r="C62" s="23" t="s">
        <v>96</v>
      </c>
      <c r="D62" s="25" t="s">
        <v>16</v>
      </c>
      <c r="E62" s="27">
        <v>2000</v>
      </c>
      <c r="F62" s="25"/>
      <c r="G62" s="18">
        <f t="shared" si="0"/>
        <v>0</v>
      </c>
      <c r="H62" s="18"/>
      <c r="I62" s="18"/>
      <c r="J62" s="18"/>
      <c r="K62" s="18"/>
      <c r="L62" s="18"/>
      <c r="M62" s="18"/>
      <c r="N62" s="25">
        <v>2</v>
      </c>
      <c r="O62" s="18">
        <f t="shared" si="1"/>
        <v>4000</v>
      </c>
    </row>
    <row r="63" spans="1:15" s="20" customFormat="1" ht="11.25">
      <c r="A63" s="14">
        <v>52</v>
      </c>
      <c r="B63" s="21" t="s">
        <v>97</v>
      </c>
      <c r="C63" s="23" t="s">
        <v>98</v>
      </c>
      <c r="D63" s="25" t="s">
        <v>16</v>
      </c>
      <c r="E63" s="27">
        <v>1000</v>
      </c>
      <c r="F63" s="25"/>
      <c r="G63" s="18">
        <f t="shared" si="0"/>
        <v>0</v>
      </c>
      <c r="H63" s="18"/>
      <c r="I63" s="18"/>
      <c r="J63" s="18"/>
      <c r="K63" s="18"/>
      <c r="L63" s="18"/>
      <c r="M63" s="18"/>
      <c r="N63" s="25">
        <v>2</v>
      </c>
      <c r="O63" s="18">
        <f t="shared" si="1"/>
        <v>2000</v>
      </c>
    </row>
    <row r="64" spans="1:15" s="20" customFormat="1" ht="22.5">
      <c r="A64" s="14">
        <v>53</v>
      </c>
      <c r="B64" s="21" t="s">
        <v>95</v>
      </c>
      <c r="C64" s="23" t="s">
        <v>99</v>
      </c>
      <c r="D64" s="25" t="s">
        <v>16</v>
      </c>
      <c r="E64" s="27">
        <v>50</v>
      </c>
      <c r="F64" s="25"/>
      <c r="G64" s="18">
        <f t="shared" si="0"/>
        <v>0</v>
      </c>
      <c r="H64" s="18"/>
      <c r="I64" s="18"/>
      <c r="J64" s="18"/>
      <c r="K64" s="18"/>
      <c r="L64" s="18"/>
      <c r="M64" s="18"/>
      <c r="N64" s="25">
        <v>7</v>
      </c>
      <c r="O64" s="18">
        <f t="shared" si="1"/>
        <v>350</v>
      </c>
    </row>
    <row r="65" spans="1:15" s="20" customFormat="1" ht="11.25">
      <c r="A65" s="14">
        <v>54</v>
      </c>
      <c r="B65" s="21"/>
      <c r="C65" s="23" t="s">
        <v>100</v>
      </c>
      <c r="D65" s="25" t="s">
        <v>16</v>
      </c>
      <c r="E65" s="27">
        <v>40</v>
      </c>
      <c r="F65" s="25"/>
      <c r="G65" s="18">
        <f t="shared" si="0"/>
        <v>0</v>
      </c>
      <c r="H65" s="18"/>
      <c r="I65" s="18"/>
      <c r="J65" s="18"/>
      <c r="K65" s="18"/>
      <c r="L65" s="18"/>
      <c r="M65" s="18"/>
      <c r="N65" s="25">
        <v>2</v>
      </c>
      <c r="O65" s="18">
        <f t="shared" si="1"/>
        <v>80</v>
      </c>
    </row>
    <row r="66" spans="1:15" s="20" customFormat="1" ht="11.25">
      <c r="A66" s="14">
        <v>55</v>
      </c>
      <c r="B66" s="21"/>
      <c r="C66" s="23" t="s">
        <v>101</v>
      </c>
      <c r="D66" s="25" t="s">
        <v>16</v>
      </c>
      <c r="E66" s="24">
        <v>100</v>
      </c>
      <c r="F66" s="25"/>
      <c r="G66" s="18">
        <f t="shared" si="0"/>
        <v>0</v>
      </c>
      <c r="H66" s="18"/>
      <c r="I66" s="18"/>
      <c r="J66" s="18"/>
      <c r="K66" s="18"/>
      <c r="L66" s="18"/>
      <c r="M66" s="18"/>
      <c r="N66" s="25">
        <v>3</v>
      </c>
      <c r="O66" s="18">
        <f t="shared" si="1"/>
        <v>300</v>
      </c>
    </row>
    <row r="67" spans="1:15" s="46" customFormat="1" ht="11.25">
      <c r="A67" s="14">
        <v>56</v>
      </c>
      <c r="B67" s="21" t="s">
        <v>102</v>
      </c>
      <c r="C67" s="26" t="s">
        <v>162</v>
      </c>
      <c r="D67" s="47" t="s">
        <v>16</v>
      </c>
      <c r="E67" s="30">
        <v>5000</v>
      </c>
      <c r="F67" s="45"/>
      <c r="G67" s="18">
        <f t="shared" si="0"/>
        <v>0</v>
      </c>
      <c r="H67" s="18"/>
      <c r="I67" s="18"/>
      <c r="J67" s="18"/>
      <c r="K67" s="18"/>
      <c r="L67" s="18"/>
      <c r="M67" s="18"/>
      <c r="N67" s="18">
        <v>1</v>
      </c>
      <c r="O67" s="18">
        <f t="shared" si="1"/>
        <v>5000</v>
      </c>
    </row>
    <row r="68" spans="1:15" s="20" customFormat="1" ht="22.5">
      <c r="A68" s="14">
        <v>57</v>
      </c>
      <c r="B68" s="21" t="s">
        <v>102</v>
      </c>
      <c r="C68" s="26" t="s">
        <v>103</v>
      </c>
      <c r="D68" s="30" t="s">
        <v>16</v>
      </c>
      <c r="E68" s="27">
        <v>5000</v>
      </c>
      <c r="F68" s="28"/>
      <c r="G68" s="18">
        <f t="shared" si="0"/>
        <v>0</v>
      </c>
      <c r="H68" s="18"/>
      <c r="I68" s="18"/>
      <c r="J68" s="18"/>
      <c r="K68" s="18"/>
      <c r="L68" s="18"/>
      <c r="M68" s="18"/>
      <c r="N68" s="28">
        <v>3</v>
      </c>
      <c r="O68" s="18">
        <f t="shared" si="1"/>
        <v>15000</v>
      </c>
    </row>
    <row r="69" spans="1:15" s="20" customFormat="1" ht="11.25">
      <c r="A69" s="14">
        <v>58</v>
      </c>
      <c r="B69" s="21"/>
      <c r="C69" s="23" t="s">
        <v>104</v>
      </c>
      <c r="D69" s="30" t="s">
        <v>16</v>
      </c>
      <c r="E69" s="31">
        <v>50</v>
      </c>
      <c r="F69" s="28"/>
      <c r="G69" s="18">
        <f t="shared" si="0"/>
        <v>0</v>
      </c>
      <c r="H69" s="18"/>
      <c r="I69" s="18"/>
      <c r="J69" s="18"/>
      <c r="K69" s="18"/>
      <c r="L69" s="18"/>
      <c r="M69" s="18"/>
      <c r="N69" s="28">
        <v>7</v>
      </c>
      <c r="O69" s="18">
        <f t="shared" si="1"/>
        <v>350</v>
      </c>
    </row>
    <row r="70" spans="1:15" s="20" customFormat="1" ht="11.25">
      <c r="A70" s="14">
        <v>59</v>
      </c>
      <c r="B70" s="21"/>
      <c r="C70" s="26" t="s">
        <v>105</v>
      </c>
      <c r="D70" s="30" t="s">
        <v>16</v>
      </c>
      <c r="E70" s="31">
        <v>1500</v>
      </c>
      <c r="F70" s="28"/>
      <c r="G70" s="18">
        <f t="shared" si="0"/>
        <v>0</v>
      </c>
      <c r="H70" s="18"/>
      <c r="I70" s="18"/>
      <c r="J70" s="18"/>
      <c r="K70" s="18"/>
      <c r="L70" s="18"/>
      <c r="M70" s="18"/>
      <c r="N70" s="28">
        <v>13</v>
      </c>
      <c r="O70" s="18">
        <f t="shared" si="1"/>
        <v>19500</v>
      </c>
    </row>
    <row r="71" spans="1:15" s="20" customFormat="1" ht="11.25">
      <c r="A71" s="14">
        <v>60</v>
      </c>
      <c r="B71" s="21" t="s">
        <v>106</v>
      </c>
      <c r="C71" s="26" t="s">
        <v>107</v>
      </c>
      <c r="D71" s="30" t="s">
        <v>16</v>
      </c>
      <c r="E71" s="31">
        <v>100</v>
      </c>
      <c r="F71" s="28"/>
      <c r="G71" s="18">
        <f t="shared" si="0"/>
        <v>0</v>
      </c>
      <c r="H71" s="18"/>
      <c r="I71" s="18"/>
      <c r="J71" s="18"/>
      <c r="K71" s="18"/>
      <c r="L71" s="18"/>
      <c r="M71" s="18"/>
      <c r="N71" s="28">
        <v>204</v>
      </c>
      <c r="O71" s="18">
        <f t="shared" si="1"/>
        <v>20400</v>
      </c>
    </row>
    <row r="72" spans="1:15" s="20" customFormat="1" ht="11.25">
      <c r="A72" s="14">
        <v>61</v>
      </c>
      <c r="B72" s="21"/>
      <c r="C72" s="26" t="s">
        <v>108</v>
      </c>
      <c r="D72" s="25" t="s">
        <v>109</v>
      </c>
      <c r="E72" s="27">
        <v>200</v>
      </c>
      <c r="F72" s="25"/>
      <c r="G72" s="18">
        <f t="shared" si="0"/>
        <v>0</v>
      </c>
      <c r="H72" s="18"/>
      <c r="I72" s="18"/>
      <c r="J72" s="18"/>
      <c r="K72" s="18"/>
      <c r="L72" s="18"/>
      <c r="M72" s="18"/>
      <c r="N72" s="25">
        <v>13</v>
      </c>
      <c r="O72" s="18">
        <f t="shared" si="1"/>
        <v>2600</v>
      </c>
    </row>
    <row r="73" spans="1:15" s="20" customFormat="1" ht="11.25">
      <c r="A73" s="14">
        <v>62</v>
      </c>
      <c r="B73" s="21" t="s">
        <v>110</v>
      </c>
      <c r="C73" s="26" t="s">
        <v>111</v>
      </c>
      <c r="D73" s="25" t="s">
        <v>16</v>
      </c>
      <c r="E73" s="27">
        <v>50</v>
      </c>
      <c r="F73" s="25"/>
      <c r="G73" s="18">
        <f t="shared" si="0"/>
        <v>0</v>
      </c>
      <c r="H73" s="18"/>
      <c r="I73" s="18"/>
      <c r="J73" s="18"/>
      <c r="K73" s="18"/>
      <c r="L73" s="18"/>
      <c r="M73" s="18"/>
      <c r="N73" s="25">
        <v>82</v>
      </c>
      <c r="O73" s="18">
        <f t="shared" si="1"/>
        <v>4100</v>
      </c>
    </row>
    <row r="74" spans="1:15" s="20" customFormat="1" ht="11.25">
      <c r="A74" s="14">
        <v>63</v>
      </c>
      <c r="B74" s="21"/>
      <c r="C74" s="26" t="s">
        <v>112</v>
      </c>
      <c r="D74" s="25" t="s">
        <v>109</v>
      </c>
      <c r="E74" s="27">
        <v>54.8</v>
      </c>
      <c r="F74" s="25"/>
      <c r="G74" s="18">
        <f t="shared" si="0"/>
        <v>0</v>
      </c>
      <c r="H74" s="18"/>
      <c r="I74" s="18"/>
      <c r="J74" s="18"/>
      <c r="K74" s="18"/>
      <c r="L74" s="18"/>
      <c r="M74" s="18"/>
      <c r="N74" s="25">
        <v>0</v>
      </c>
      <c r="O74" s="18">
        <f t="shared" si="1"/>
        <v>0</v>
      </c>
    </row>
    <row r="75" spans="1:15" s="20" customFormat="1" ht="11.25">
      <c r="A75" s="14">
        <v>64</v>
      </c>
      <c r="B75" s="21" t="s">
        <v>113</v>
      </c>
      <c r="C75" s="26" t="s">
        <v>114</v>
      </c>
      <c r="D75" s="25" t="s">
        <v>16</v>
      </c>
      <c r="E75" s="27">
        <v>2</v>
      </c>
      <c r="F75" s="25"/>
      <c r="G75" s="18">
        <f t="shared" si="0"/>
        <v>0</v>
      </c>
      <c r="H75" s="18"/>
      <c r="I75" s="18"/>
      <c r="J75" s="18"/>
      <c r="K75" s="18"/>
      <c r="L75" s="18"/>
      <c r="M75" s="18"/>
      <c r="N75" s="25">
        <v>1</v>
      </c>
      <c r="O75" s="18">
        <f t="shared" si="1"/>
        <v>2</v>
      </c>
    </row>
    <row r="76" spans="1:15" s="20" customFormat="1" ht="11.25">
      <c r="A76" s="14">
        <v>65</v>
      </c>
      <c r="B76" s="21"/>
      <c r="C76" s="26" t="s">
        <v>115</v>
      </c>
      <c r="D76" s="25" t="s">
        <v>16</v>
      </c>
      <c r="E76" s="27">
        <v>10</v>
      </c>
      <c r="F76" s="25"/>
      <c r="G76" s="18">
        <f t="shared" ref="G76:G78" si="2">F76*E76</f>
        <v>0</v>
      </c>
      <c r="H76" s="18"/>
      <c r="I76" s="18"/>
      <c r="J76" s="18"/>
      <c r="K76" s="18"/>
      <c r="L76" s="18"/>
      <c r="M76" s="18"/>
      <c r="N76" s="25">
        <v>2</v>
      </c>
      <c r="O76" s="18">
        <f t="shared" ref="O76:O78" si="3">N76*E76</f>
        <v>20</v>
      </c>
    </row>
    <row r="77" spans="1:15" s="20" customFormat="1" ht="11.25">
      <c r="A77" s="14">
        <v>66</v>
      </c>
      <c r="B77" s="21"/>
      <c r="C77" s="26" t="s">
        <v>116</v>
      </c>
      <c r="D77" s="30" t="s">
        <v>16</v>
      </c>
      <c r="E77" s="27">
        <v>50</v>
      </c>
      <c r="F77" s="25"/>
      <c r="G77" s="18">
        <f t="shared" si="2"/>
        <v>0</v>
      </c>
      <c r="H77" s="18"/>
      <c r="I77" s="18"/>
      <c r="J77" s="18"/>
      <c r="K77" s="18"/>
      <c r="L77" s="18"/>
      <c r="M77" s="18"/>
      <c r="N77" s="25">
        <v>1</v>
      </c>
      <c r="O77" s="18">
        <f t="shared" si="3"/>
        <v>50</v>
      </c>
    </row>
    <row r="78" spans="1:15" s="20" customFormat="1" ht="11.25">
      <c r="A78" s="14">
        <v>67</v>
      </c>
      <c r="B78" s="21" t="s">
        <v>117</v>
      </c>
      <c r="C78" s="32" t="s">
        <v>118</v>
      </c>
      <c r="D78" s="28" t="s">
        <v>119</v>
      </c>
      <c r="E78" s="31">
        <v>181.22</v>
      </c>
      <c r="F78" s="28"/>
      <c r="G78" s="18">
        <f t="shared" si="2"/>
        <v>0</v>
      </c>
      <c r="H78" s="18"/>
      <c r="I78" s="18"/>
      <c r="J78" s="18"/>
      <c r="K78" s="18"/>
      <c r="L78" s="18"/>
      <c r="M78" s="18"/>
      <c r="N78" s="28">
        <v>113</v>
      </c>
      <c r="O78" s="18">
        <f t="shared" si="3"/>
        <v>20477.86</v>
      </c>
    </row>
    <row r="79" spans="1:15" s="7" customFormat="1" ht="11.25">
      <c r="A79" s="102" t="s">
        <v>120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18"/>
      <c r="N79" s="33" t="s">
        <v>121</v>
      </c>
      <c r="O79" s="34">
        <f>SUM(O12:O78)</f>
        <v>424304.86</v>
      </c>
    </row>
    <row r="80" spans="1:15" s="20" customFormat="1" ht="22.5">
      <c r="A80" s="21">
        <v>68</v>
      </c>
      <c r="B80" s="21" t="s">
        <v>90</v>
      </c>
      <c r="C80" s="35" t="s">
        <v>122</v>
      </c>
      <c r="D80" s="37" t="s">
        <v>16</v>
      </c>
      <c r="E80" s="36">
        <v>2000</v>
      </c>
      <c r="F80" s="38"/>
      <c r="G80" s="39">
        <f t="shared" ref="G80:G95" si="4">F80*E80</f>
        <v>0</v>
      </c>
      <c r="H80" s="39"/>
      <c r="I80" s="39"/>
      <c r="J80" s="39"/>
      <c r="K80" s="39"/>
      <c r="L80" s="39"/>
      <c r="M80" s="39"/>
      <c r="N80" s="38">
        <v>1</v>
      </c>
      <c r="O80" s="18">
        <f t="shared" ref="O80:O95" si="5">N80*E80</f>
        <v>2000</v>
      </c>
    </row>
    <row r="81" spans="1:15" s="20" customFormat="1" ht="22.5">
      <c r="A81" s="21">
        <v>69</v>
      </c>
      <c r="B81" s="21"/>
      <c r="C81" s="23" t="s">
        <v>123</v>
      </c>
      <c r="D81" s="25" t="s">
        <v>16</v>
      </c>
      <c r="E81" s="24">
        <v>200</v>
      </c>
      <c r="F81" s="25"/>
      <c r="G81" s="18">
        <f t="shared" si="4"/>
        <v>0</v>
      </c>
      <c r="H81" s="18"/>
      <c r="I81" s="18"/>
      <c r="J81" s="18"/>
      <c r="K81" s="18"/>
      <c r="L81" s="18"/>
      <c r="M81" s="18"/>
      <c r="N81" s="25">
        <v>1</v>
      </c>
      <c r="O81" s="18">
        <f t="shared" si="5"/>
        <v>200</v>
      </c>
    </row>
    <row r="82" spans="1:15" s="20" customFormat="1" ht="22.5">
      <c r="A82" s="21">
        <v>70</v>
      </c>
      <c r="B82" s="21" t="s">
        <v>124</v>
      </c>
      <c r="C82" s="23" t="s">
        <v>125</v>
      </c>
      <c r="D82" s="25" t="s">
        <v>16</v>
      </c>
      <c r="E82" s="24">
        <v>200</v>
      </c>
      <c r="F82" s="25"/>
      <c r="G82" s="18">
        <f t="shared" si="4"/>
        <v>0</v>
      </c>
      <c r="H82" s="18"/>
      <c r="I82" s="18"/>
      <c r="J82" s="18"/>
      <c r="K82" s="18"/>
      <c r="L82" s="18"/>
      <c r="M82" s="18"/>
      <c r="N82" s="25">
        <v>2</v>
      </c>
      <c r="O82" s="18">
        <f t="shared" si="5"/>
        <v>400</v>
      </c>
    </row>
    <row r="83" spans="1:15" s="20" customFormat="1" ht="11.25">
      <c r="A83" s="21">
        <v>71</v>
      </c>
      <c r="B83" s="21" t="s">
        <v>126</v>
      </c>
      <c r="C83" s="23" t="s">
        <v>127</v>
      </c>
      <c r="D83" s="25" t="s">
        <v>16</v>
      </c>
      <c r="E83" s="24">
        <v>200</v>
      </c>
      <c r="F83" s="25"/>
      <c r="G83" s="18">
        <f t="shared" si="4"/>
        <v>0</v>
      </c>
      <c r="H83" s="18"/>
      <c r="I83" s="18"/>
      <c r="J83" s="18"/>
      <c r="K83" s="18"/>
      <c r="L83" s="18"/>
      <c r="M83" s="18"/>
      <c r="N83" s="25">
        <v>3</v>
      </c>
      <c r="O83" s="18">
        <f t="shared" si="5"/>
        <v>600</v>
      </c>
    </row>
    <row r="84" spans="1:15" s="20" customFormat="1" ht="22.5">
      <c r="A84" s="21">
        <v>72</v>
      </c>
      <c r="B84" s="21" t="s">
        <v>124</v>
      </c>
      <c r="C84" s="23" t="s">
        <v>128</v>
      </c>
      <c r="D84" s="25" t="s">
        <v>16</v>
      </c>
      <c r="E84" s="24">
        <v>200</v>
      </c>
      <c r="F84" s="25"/>
      <c r="G84" s="18">
        <f t="shared" si="4"/>
        <v>0</v>
      </c>
      <c r="H84" s="18"/>
      <c r="I84" s="18"/>
      <c r="J84" s="18"/>
      <c r="K84" s="18"/>
      <c r="L84" s="18"/>
      <c r="M84" s="18"/>
      <c r="N84" s="25">
        <v>2</v>
      </c>
      <c r="O84" s="18">
        <f t="shared" si="5"/>
        <v>400</v>
      </c>
    </row>
    <row r="85" spans="1:15" s="20" customFormat="1" ht="22.5">
      <c r="A85" s="21">
        <v>73</v>
      </c>
      <c r="B85" s="21" t="s">
        <v>124</v>
      </c>
      <c r="C85" s="23" t="s">
        <v>129</v>
      </c>
      <c r="D85" s="25" t="s">
        <v>16</v>
      </c>
      <c r="E85" s="24">
        <v>200</v>
      </c>
      <c r="F85" s="25"/>
      <c r="G85" s="18">
        <f t="shared" si="4"/>
        <v>0</v>
      </c>
      <c r="H85" s="18"/>
      <c r="I85" s="18"/>
      <c r="J85" s="18"/>
      <c r="K85" s="18"/>
      <c r="L85" s="18"/>
      <c r="M85" s="18"/>
      <c r="N85" s="25">
        <v>1</v>
      </c>
      <c r="O85" s="18">
        <f t="shared" si="5"/>
        <v>200</v>
      </c>
    </row>
    <row r="86" spans="1:15" s="20" customFormat="1" ht="11.25">
      <c r="A86" s="21">
        <v>74</v>
      </c>
      <c r="B86" s="21" t="s">
        <v>130</v>
      </c>
      <c r="C86" s="23" t="s">
        <v>131</v>
      </c>
      <c r="D86" s="25" t="s">
        <v>16</v>
      </c>
      <c r="E86" s="24">
        <v>2000</v>
      </c>
      <c r="F86" s="25"/>
      <c r="G86" s="18">
        <f t="shared" si="4"/>
        <v>0</v>
      </c>
      <c r="H86" s="18"/>
      <c r="I86" s="18"/>
      <c r="J86" s="18"/>
      <c r="K86" s="18"/>
      <c r="L86" s="18"/>
      <c r="M86" s="18"/>
      <c r="N86" s="25">
        <v>1</v>
      </c>
      <c r="O86" s="18">
        <f t="shared" si="5"/>
        <v>2000</v>
      </c>
    </row>
    <row r="87" spans="1:15" s="20" customFormat="1" ht="22.5">
      <c r="A87" s="21">
        <v>75</v>
      </c>
      <c r="B87" s="21"/>
      <c r="C87" s="23" t="s">
        <v>132</v>
      </c>
      <c r="D87" s="25" t="s">
        <v>16</v>
      </c>
      <c r="E87" s="24">
        <v>2000</v>
      </c>
      <c r="F87" s="25"/>
      <c r="G87" s="18">
        <f t="shared" si="4"/>
        <v>0</v>
      </c>
      <c r="H87" s="18"/>
      <c r="I87" s="18"/>
      <c r="J87" s="18"/>
      <c r="K87" s="18"/>
      <c r="L87" s="18"/>
      <c r="M87" s="18"/>
      <c r="N87" s="25">
        <v>1</v>
      </c>
      <c r="O87" s="18">
        <f t="shared" si="5"/>
        <v>2000</v>
      </c>
    </row>
    <row r="88" spans="1:15" s="20" customFormat="1" ht="11.25">
      <c r="A88" s="21">
        <v>76</v>
      </c>
      <c r="B88" s="21"/>
      <c r="C88" s="23" t="s">
        <v>133</v>
      </c>
      <c r="D88" s="25" t="s">
        <v>16</v>
      </c>
      <c r="E88" s="24">
        <v>2000</v>
      </c>
      <c r="F88" s="25"/>
      <c r="G88" s="18">
        <f t="shared" si="4"/>
        <v>0</v>
      </c>
      <c r="H88" s="18"/>
      <c r="I88" s="18"/>
      <c r="J88" s="18"/>
      <c r="K88" s="18"/>
      <c r="L88" s="18"/>
      <c r="M88" s="18"/>
      <c r="N88" s="25">
        <v>4</v>
      </c>
      <c r="O88" s="18">
        <f t="shared" si="5"/>
        <v>8000</v>
      </c>
    </row>
    <row r="89" spans="1:15" s="20" customFormat="1" ht="11.25">
      <c r="A89" s="21">
        <v>77</v>
      </c>
      <c r="B89" s="21" t="s">
        <v>134</v>
      </c>
      <c r="C89" s="23" t="s">
        <v>135</v>
      </c>
      <c r="D89" s="25" t="s">
        <v>16</v>
      </c>
      <c r="E89" s="24">
        <v>20000</v>
      </c>
      <c r="F89" s="25"/>
      <c r="G89" s="18">
        <f t="shared" si="4"/>
        <v>0</v>
      </c>
      <c r="H89" s="18"/>
      <c r="I89" s="18"/>
      <c r="J89" s="18"/>
      <c r="K89" s="18"/>
      <c r="L89" s="18"/>
      <c r="M89" s="18"/>
      <c r="N89" s="25">
        <v>1</v>
      </c>
      <c r="O89" s="18">
        <f t="shared" si="5"/>
        <v>20000</v>
      </c>
    </row>
    <row r="90" spans="1:15" s="20" customFormat="1" ht="11.25">
      <c r="A90" s="21">
        <v>78</v>
      </c>
      <c r="B90" s="40"/>
      <c r="C90" s="41" t="s">
        <v>136</v>
      </c>
      <c r="D90" s="25" t="s">
        <v>16</v>
      </c>
      <c r="E90" s="31">
        <v>200</v>
      </c>
      <c r="F90" s="25"/>
      <c r="G90" s="18">
        <f t="shared" si="4"/>
        <v>0</v>
      </c>
      <c r="H90" s="18"/>
      <c r="I90" s="18"/>
      <c r="J90" s="18"/>
      <c r="K90" s="18"/>
      <c r="L90" s="18"/>
      <c r="M90" s="18"/>
      <c r="N90" s="25">
        <v>2</v>
      </c>
      <c r="O90" s="18">
        <f t="shared" si="5"/>
        <v>400</v>
      </c>
    </row>
    <row r="91" spans="1:15" s="20" customFormat="1" ht="11.25">
      <c r="A91" s="21">
        <v>79</v>
      </c>
      <c r="B91" s="21" t="s">
        <v>102</v>
      </c>
      <c r="C91" s="42" t="s">
        <v>137</v>
      </c>
      <c r="D91" s="12" t="s">
        <v>16</v>
      </c>
      <c r="E91" s="43">
        <v>2000</v>
      </c>
      <c r="F91" s="25"/>
      <c r="G91" s="18">
        <f t="shared" si="4"/>
        <v>0</v>
      </c>
      <c r="H91" s="18"/>
      <c r="I91" s="18"/>
      <c r="J91" s="18"/>
      <c r="K91" s="18"/>
      <c r="L91" s="18"/>
      <c r="M91" s="18"/>
      <c r="N91" s="25">
        <v>1</v>
      </c>
      <c r="O91" s="18">
        <f t="shared" si="5"/>
        <v>2000</v>
      </c>
    </row>
    <row r="92" spans="1:15" s="20" customFormat="1" ht="22.5">
      <c r="A92" s="21">
        <v>80</v>
      </c>
      <c r="B92" s="40" t="s">
        <v>138</v>
      </c>
      <c r="C92" s="41" t="s">
        <v>139</v>
      </c>
      <c r="D92" s="12" t="s">
        <v>16</v>
      </c>
      <c r="E92" s="31">
        <v>500</v>
      </c>
      <c r="F92" s="25"/>
      <c r="G92" s="18">
        <f t="shared" si="4"/>
        <v>0</v>
      </c>
      <c r="H92" s="18"/>
      <c r="I92" s="18"/>
      <c r="J92" s="18"/>
      <c r="K92" s="18"/>
      <c r="L92" s="18"/>
      <c r="M92" s="18"/>
      <c r="N92" s="25">
        <v>1</v>
      </c>
      <c r="O92" s="18">
        <f t="shared" si="5"/>
        <v>500</v>
      </c>
    </row>
    <row r="93" spans="1:15" s="20" customFormat="1" ht="11.25">
      <c r="A93" s="21">
        <v>81</v>
      </c>
      <c r="B93" s="40" t="s">
        <v>140</v>
      </c>
      <c r="C93" s="41" t="s">
        <v>141</v>
      </c>
      <c r="D93" s="12" t="s">
        <v>16</v>
      </c>
      <c r="E93" s="31">
        <v>500</v>
      </c>
      <c r="F93" s="25"/>
      <c r="G93" s="18">
        <f t="shared" si="4"/>
        <v>0</v>
      </c>
      <c r="H93" s="18"/>
      <c r="I93" s="18"/>
      <c r="J93" s="18"/>
      <c r="K93" s="18"/>
      <c r="L93" s="18"/>
      <c r="M93" s="18"/>
      <c r="N93" s="25">
        <v>1</v>
      </c>
      <c r="O93" s="18">
        <f t="shared" si="5"/>
        <v>500</v>
      </c>
    </row>
    <row r="94" spans="1:15" s="20" customFormat="1" ht="11.25">
      <c r="A94" s="21">
        <v>82</v>
      </c>
      <c r="B94" s="21" t="s">
        <v>102</v>
      </c>
      <c r="C94" s="42" t="s">
        <v>137</v>
      </c>
      <c r="D94" s="12" t="s">
        <v>16</v>
      </c>
      <c r="E94" s="31">
        <v>2000</v>
      </c>
      <c r="F94" s="25"/>
      <c r="G94" s="18">
        <f t="shared" si="4"/>
        <v>0</v>
      </c>
      <c r="H94" s="18"/>
      <c r="I94" s="18"/>
      <c r="J94" s="18"/>
      <c r="K94" s="18"/>
      <c r="L94" s="18"/>
      <c r="M94" s="18"/>
      <c r="N94" s="25">
        <v>3</v>
      </c>
      <c r="O94" s="18">
        <f t="shared" si="5"/>
        <v>6000</v>
      </c>
    </row>
    <row r="95" spans="1:15" s="20" customFormat="1" ht="11.25">
      <c r="A95" s="21">
        <v>83</v>
      </c>
      <c r="B95" s="40" t="s">
        <v>142</v>
      </c>
      <c r="C95" s="41" t="s">
        <v>143</v>
      </c>
      <c r="D95" s="12" t="s">
        <v>16</v>
      </c>
      <c r="E95" s="31">
        <v>500</v>
      </c>
      <c r="F95" s="25"/>
      <c r="G95" s="18">
        <f t="shared" si="4"/>
        <v>0</v>
      </c>
      <c r="H95" s="18"/>
      <c r="I95" s="18"/>
      <c r="J95" s="18"/>
      <c r="K95" s="18"/>
      <c r="L95" s="18"/>
      <c r="M95" s="18"/>
      <c r="N95" s="25">
        <v>1</v>
      </c>
      <c r="O95" s="18">
        <f t="shared" si="5"/>
        <v>500</v>
      </c>
    </row>
    <row r="96" spans="1:15" s="20" customFormat="1" ht="11.25">
      <c r="A96" s="119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1"/>
      <c r="N96" s="44" t="s">
        <v>121</v>
      </c>
      <c r="O96" s="19">
        <f>SUM(O80:O95)</f>
        <v>45700</v>
      </c>
    </row>
    <row r="97" spans="1:15" s="46" customFormat="1" ht="11.25">
      <c r="A97" s="21">
        <v>84</v>
      </c>
      <c r="B97" s="21" t="s">
        <v>144</v>
      </c>
      <c r="C97" s="26" t="s">
        <v>145</v>
      </c>
      <c r="D97" s="30" t="s">
        <v>16</v>
      </c>
      <c r="E97" s="30">
        <v>100000</v>
      </c>
      <c r="F97" s="45">
        <v>0</v>
      </c>
      <c r="G97" s="18">
        <f t="shared" ref="G97:G160" si="6">F97*E97</f>
        <v>0</v>
      </c>
      <c r="H97" s="18"/>
      <c r="I97" s="18"/>
      <c r="J97" s="18"/>
      <c r="K97" s="18"/>
      <c r="L97" s="18">
        <v>1</v>
      </c>
      <c r="M97" s="18">
        <f>L97*E97</f>
        <v>100000</v>
      </c>
      <c r="N97" s="18"/>
      <c r="O97" s="18"/>
    </row>
    <row r="98" spans="1:15" s="46" customFormat="1" ht="11.25">
      <c r="A98" s="21">
        <v>85</v>
      </c>
      <c r="B98" s="21" t="s">
        <v>144</v>
      </c>
      <c r="C98" s="26" t="s">
        <v>146</v>
      </c>
      <c r="D98" s="30" t="s">
        <v>16</v>
      </c>
      <c r="E98" s="30">
        <v>150000</v>
      </c>
      <c r="F98" s="45">
        <v>1</v>
      </c>
      <c r="G98" s="18">
        <f t="shared" si="6"/>
        <v>150000</v>
      </c>
      <c r="H98" s="18"/>
      <c r="I98" s="18"/>
      <c r="J98" s="18"/>
      <c r="K98" s="18"/>
      <c r="L98" s="18"/>
      <c r="M98" s="18"/>
      <c r="N98" s="18"/>
      <c r="O98" s="18"/>
    </row>
    <row r="99" spans="1:15" s="46" customFormat="1" ht="11.25">
      <c r="A99" s="21">
        <v>86</v>
      </c>
      <c r="B99" s="21"/>
      <c r="C99" s="26" t="s">
        <v>147</v>
      </c>
      <c r="D99" s="30" t="s">
        <v>16</v>
      </c>
      <c r="E99" s="30">
        <v>1250</v>
      </c>
      <c r="F99" s="45">
        <v>3</v>
      </c>
      <c r="G99" s="18">
        <f t="shared" si="6"/>
        <v>3750</v>
      </c>
      <c r="H99" s="18"/>
      <c r="I99" s="18"/>
      <c r="J99" s="18"/>
      <c r="K99" s="18"/>
      <c r="L99" s="18"/>
      <c r="M99" s="18"/>
      <c r="N99" s="18"/>
      <c r="O99" s="18"/>
    </row>
    <row r="100" spans="1:15" s="46" customFormat="1" ht="11.25">
      <c r="A100" s="21">
        <v>87</v>
      </c>
      <c r="B100" s="21" t="s">
        <v>148</v>
      </c>
      <c r="C100" s="23" t="s">
        <v>149</v>
      </c>
      <c r="D100" s="30" t="s">
        <v>16</v>
      </c>
      <c r="E100" s="30">
        <v>8428.6</v>
      </c>
      <c r="F100" s="45">
        <v>3</v>
      </c>
      <c r="G100" s="18">
        <f t="shared" si="6"/>
        <v>25285.800000000003</v>
      </c>
      <c r="H100" s="18"/>
      <c r="I100" s="18"/>
      <c r="J100" s="18"/>
      <c r="K100" s="18"/>
      <c r="L100" s="18"/>
      <c r="M100" s="18"/>
      <c r="N100" s="18"/>
      <c r="O100" s="18"/>
    </row>
    <row r="101" spans="1:15" s="46" customFormat="1" ht="11.25">
      <c r="A101" s="21">
        <v>88</v>
      </c>
      <c r="B101" s="21"/>
      <c r="C101" s="23" t="s">
        <v>150</v>
      </c>
      <c r="D101" s="30" t="s">
        <v>16</v>
      </c>
      <c r="E101" s="30">
        <v>18500</v>
      </c>
      <c r="F101" s="45">
        <v>3</v>
      </c>
      <c r="G101" s="18">
        <f t="shared" si="6"/>
        <v>55500</v>
      </c>
      <c r="H101" s="18"/>
      <c r="I101" s="18"/>
      <c r="J101" s="18"/>
      <c r="K101" s="18"/>
      <c r="L101" s="18"/>
      <c r="M101" s="18"/>
      <c r="N101" s="18"/>
      <c r="O101" s="18"/>
    </row>
    <row r="102" spans="1:15" s="46" customFormat="1" ht="11.25">
      <c r="A102" s="21">
        <v>89</v>
      </c>
      <c r="B102" s="21" t="s">
        <v>151</v>
      </c>
      <c r="C102" s="26" t="s">
        <v>152</v>
      </c>
      <c r="D102" s="30" t="s">
        <v>153</v>
      </c>
      <c r="E102" s="30">
        <v>90</v>
      </c>
      <c r="F102" s="45">
        <v>240</v>
      </c>
      <c r="G102" s="18">
        <f t="shared" si="6"/>
        <v>21600</v>
      </c>
      <c r="H102" s="18"/>
      <c r="I102" s="18"/>
      <c r="J102" s="18"/>
      <c r="K102" s="18"/>
      <c r="L102" s="18"/>
      <c r="M102" s="18"/>
      <c r="N102" s="18"/>
      <c r="O102" s="18"/>
    </row>
    <row r="103" spans="1:15" s="46" customFormat="1" ht="11.25">
      <c r="A103" s="21">
        <v>90</v>
      </c>
      <c r="B103" s="21"/>
      <c r="C103" s="26" t="s">
        <v>154</v>
      </c>
      <c r="D103" s="47" t="s">
        <v>16</v>
      </c>
      <c r="E103" s="30">
        <v>250</v>
      </c>
      <c r="F103" s="45">
        <v>5</v>
      </c>
      <c r="G103" s="18">
        <f t="shared" si="6"/>
        <v>1250</v>
      </c>
      <c r="H103" s="18"/>
      <c r="I103" s="18"/>
      <c r="J103" s="18"/>
      <c r="K103" s="18"/>
      <c r="L103" s="18"/>
      <c r="M103" s="18"/>
      <c r="N103" s="18"/>
      <c r="O103" s="18"/>
    </row>
    <row r="104" spans="1:15" s="46" customFormat="1" ht="11.25">
      <c r="A104" s="21">
        <v>91</v>
      </c>
      <c r="B104" s="21"/>
      <c r="C104" s="26" t="s">
        <v>155</v>
      </c>
      <c r="D104" s="47" t="s">
        <v>16</v>
      </c>
      <c r="E104" s="30">
        <v>800</v>
      </c>
      <c r="F104" s="45">
        <v>3</v>
      </c>
      <c r="G104" s="18">
        <f t="shared" si="6"/>
        <v>2400</v>
      </c>
      <c r="H104" s="18"/>
      <c r="I104" s="18"/>
      <c r="J104" s="18"/>
      <c r="K104" s="18"/>
      <c r="L104" s="18"/>
      <c r="M104" s="18"/>
      <c r="N104" s="18"/>
      <c r="O104" s="18"/>
    </row>
    <row r="105" spans="1:15" s="46" customFormat="1" ht="11.25">
      <c r="A105" s="21">
        <v>92</v>
      </c>
      <c r="B105" s="21" t="s">
        <v>156</v>
      </c>
      <c r="C105" s="26" t="s">
        <v>157</v>
      </c>
      <c r="D105" s="47" t="s">
        <v>16</v>
      </c>
      <c r="E105" s="30">
        <v>250</v>
      </c>
      <c r="F105" s="45">
        <v>1</v>
      </c>
      <c r="G105" s="18">
        <f t="shared" si="6"/>
        <v>250</v>
      </c>
      <c r="H105" s="18"/>
      <c r="I105" s="18"/>
      <c r="J105" s="18"/>
      <c r="K105" s="18"/>
      <c r="L105" s="18"/>
      <c r="M105" s="18"/>
      <c r="N105" s="18"/>
      <c r="O105" s="18"/>
    </row>
    <row r="106" spans="1:15" s="46" customFormat="1" ht="11.25">
      <c r="A106" s="21">
        <v>93</v>
      </c>
      <c r="B106" s="21" t="s">
        <v>158</v>
      </c>
      <c r="C106" s="26" t="s">
        <v>159</v>
      </c>
      <c r="D106" s="47" t="s">
        <v>16</v>
      </c>
      <c r="E106" s="30">
        <v>3500</v>
      </c>
      <c r="F106" s="45">
        <v>1</v>
      </c>
      <c r="G106" s="18">
        <f t="shared" si="6"/>
        <v>3500</v>
      </c>
      <c r="H106" s="18"/>
      <c r="I106" s="18"/>
      <c r="J106" s="18"/>
      <c r="K106" s="18"/>
      <c r="L106" s="18"/>
      <c r="M106" s="18"/>
      <c r="N106" s="18"/>
      <c r="O106" s="18"/>
    </row>
    <row r="107" spans="1:15" s="46" customFormat="1" ht="11.25">
      <c r="A107" s="21">
        <v>94</v>
      </c>
      <c r="B107" s="21" t="s">
        <v>160</v>
      </c>
      <c r="C107" s="26" t="s">
        <v>161</v>
      </c>
      <c r="D107" s="47" t="s">
        <v>16</v>
      </c>
      <c r="E107" s="30">
        <v>170</v>
      </c>
      <c r="F107" s="45">
        <v>8</v>
      </c>
      <c r="G107" s="18">
        <f t="shared" si="6"/>
        <v>1360</v>
      </c>
      <c r="H107" s="18"/>
      <c r="I107" s="18"/>
      <c r="J107" s="18"/>
      <c r="K107" s="18"/>
      <c r="L107" s="18"/>
      <c r="M107" s="18"/>
      <c r="N107" s="18"/>
      <c r="O107" s="18"/>
    </row>
    <row r="108" spans="1:15" s="46" customFormat="1" ht="11.25">
      <c r="A108" s="21">
        <v>95</v>
      </c>
      <c r="B108" s="21"/>
      <c r="C108" s="26" t="s">
        <v>163</v>
      </c>
      <c r="D108" s="47" t="s">
        <v>16</v>
      </c>
      <c r="E108" s="30">
        <v>15768</v>
      </c>
      <c r="F108" s="45">
        <v>7</v>
      </c>
      <c r="G108" s="18">
        <f t="shared" si="6"/>
        <v>110376</v>
      </c>
      <c r="H108" s="18"/>
      <c r="I108" s="18"/>
      <c r="J108" s="18"/>
      <c r="K108" s="18"/>
      <c r="L108" s="18"/>
      <c r="M108" s="18"/>
      <c r="N108" s="18"/>
      <c r="O108" s="18"/>
    </row>
    <row r="109" spans="1:15" s="46" customFormat="1" ht="11.25">
      <c r="A109" s="21">
        <v>96</v>
      </c>
      <c r="B109" s="21"/>
      <c r="C109" s="26" t="s">
        <v>164</v>
      </c>
      <c r="D109" s="47" t="s">
        <v>16</v>
      </c>
      <c r="E109" s="30">
        <v>20</v>
      </c>
      <c r="F109" s="45">
        <v>11</v>
      </c>
      <c r="G109" s="18">
        <f t="shared" si="6"/>
        <v>220</v>
      </c>
      <c r="H109" s="18"/>
      <c r="I109" s="18"/>
      <c r="J109" s="18"/>
      <c r="K109" s="18"/>
      <c r="L109" s="18"/>
      <c r="M109" s="18"/>
      <c r="N109" s="18"/>
      <c r="O109" s="18"/>
    </row>
    <row r="110" spans="1:15" s="46" customFormat="1" ht="11.25">
      <c r="A110" s="21">
        <v>97</v>
      </c>
      <c r="B110" s="21" t="s">
        <v>165</v>
      </c>
      <c r="C110" s="26" t="s">
        <v>166</v>
      </c>
      <c r="D110" s="47" t="s">
        <v>16</v>
      </c>
      <c r="E110" s="30">
        <v>13500</v>
      </c>
      <c r="F110" s="45">
        <v>1</v>
      </c>
      <c r="G110" s="18">
        <f t="shared" si="6"/>
        <v>13500</v>
      </c>
      <c r="H110" s="18"/>
      <c r="I110" s="18"/>
      <c r="J110" s="18"/>
      <c r="K110" s="18"/>
      <c r="L110" s="18"/>
      <c r="M110" s="18"/>
      <c r="N110" s="18"/>
      <c r="O110" s="18"/>
    </row>
    <row r="111" spans="1:15" s="46" customFormat="1" ht="11.25">
      <c r="A111" s="21">
        <v>98</v>
      </c>
      <c r="B111" s="21"/>
      <c r="C111" s="26" t="s">
        <v>167</v>
      </c>
      <c r="D111" s="47" t="s">
        <v>16</v>
      </c>
      <c r="E111" s="30">
        <v>700</v>
      </c>
      <c r="F111" s="45">
        <v>1</v>
      </c>
      <c r="G111" s="18">
        <f t="shared" si="6"/>
        <v>700</v>
      </c>
      <c r="H111" s="18"/>
      <c r="I111" s="18"/>
      <c r="J111" s="18"/>
      <c r="K111" s="18"/>
      <c r="L111" s="18"/>
      <c r="M111" s="18"/>
      <c r="N111" s="18"/>
      <c r="O111" s="18"/>
    </row>
    <row r="112" spans="1:15" s="46" customFormat="1" ht="11.25">
      <c r="A112" s="21">
        <v>99</v>
      </c>
      <c r="B112" s="21" t="s">
        <v>168</v>
      </c>
      <c r="C112" s="26" t="s">
        <v>169</v>
      </c>
      <c r="D112" s="47" t="s">
        <v>16</v>
      </c>
      <c r="E112" s="30">
        <v>850</v>
      </c>
      <c r="F112" s="45">
        <v>6</v>
      </c>
      <c r="G112" s="18">
        <f t="shared" si="6"/>
        <v>5100</v>
      </c>
      <c r="H112" s="18"/>
      <c r="I112" s="18"/>
      <c r="J112" s="18"/>
      <c r="K112" s="18"/>
      <c r="L112" s="18"/>
      <c r="M112" s="18"/>
      <c r="N112" s="18"/>
      <c r="O112" s="18"/>
    </row>
    <row r="113" spans="1:15" s="46" customFormat="1" ht="11.25">
      <c r="A113" s="21">
        <v>100</v>
      </c>
      <c r="B113" s="21"/>
      <c r="C113" s="26" t="s">
        <v>170</v>
      </c>
      <c r="D113" s="47" t="s">
        <v>16</v>
      </c>
      <c r="E113" s="30">
        <v>500</v>
      </c>
      <c r="F113" s="45">
        <v>1</v>
      </c>
      <c r="G113" s="18">
        <f t="shared" si="6"/>
        <v>500</v>
      </c>
      <c r="H113" s="18"/>
      <c r="I113" s="18"/>
      <c r="J113" s="18"/>
      <c r="K113" s="18"/>
      <c r="L113" s="18"/>
      <c r="M113" s="18"/>
      <c r="N113" s="18"/>
      <c r="O113" s="18"/>
    </row>
    <row r="114" spans="1:15" s="46" customFormat="1" ht="22.5">
      <c r="A114" s="21">
        <v>101</v>
      </c>
      <c r="B114" s="21" t="s">
        <v>171</v>
      </c>
      <c r="C114" s="26" t="s">
        <v>172</v>
      </c>
      <c r="D114" s="47" t="s">
        <v>16</v>
      </c>
      <c r="E114" s="30">
        <v>50000</v>
      </c>
      <c r="F114" s="45">
        <v>1</v>
      </c>
      <c r="G114" s="18">
        <f t="shared" si="6"/>
        <v>50000</v>
      </c>
      <c r="H114" s="18"/>
      <c r="I114" s="18"/>
      <c r="J114" s="18"/>
      <c r="K114" s="18"/>
      <c r="L114" s="18"/>
      <c r="M114" s="18"/>
      <c r="N114" s="18"/>
      <c r="O114" s="18"/>
    </row>
    <row r="115" spans="1:15" s="46" customFormat="1" ht="11.25">
      <c r="A115" s="21">
        <v>102</v>
      </c>
      <c r="B115" s="21" t="s">
        <v>173</v>
      </c>
      <c r="C115" s="26" t="s">
        <v>174</v>
      </c>
      <c r="D115" s="47" t="s">
        <v>16</v>
      </c>
      <c r="E115" s="30">
        <v>10000</v>
      </c>
      <c r="F115" s="45">
        <v>1</v>
      </c>
      <c r="G115" s="18">
        <f t="shared" si="6"/>
        <v>10000</v>
      </c>
      <c r="H115" s="18"/>
      <c r="I115" s="18"/>
      <c r="J115" s="18"/>
      <c r="K115" s="18"/>
      <c r="L115" s="18"/>
      <c r="M115" s="18"/>
      <c r="N115" s="18"/>
      <c r="O115" s="18"/>
    </row>
    <row r="116" spans="1:15" s="46" customFormat="1" ht="11.25">
      <c r="A116" s="21">
        <v>103</v>
      </c>
      <c r="B116" s="21" t="s">
        <v>175</v>
      </c>
      <c r="C116" s="26" t="s">
        <v>176</v>
      </c>
      <c r="D116" s="47" t="s">
        <v>16</v>
      </c>
      <c r="E116" s="30">
        <v>10000</v>
      </c>
      <c r="F116" s="45">
        <v>1</v>
      </c>
      <c r="G116" s="18">
        <f t="shared" si="6"/>
        <v>10000</v>
      </c>
      <c r="H116" s="18"/>
      <c r="I116" s="18"/>
      <c r="J116" s="18"/>
      <c r="K116" s="18"/>
      <c r="L116" s="18"/>
      <c r="M116" s="18"/>
      <c r="N116" s="18"/>
      <c r="O116" s="18"/>
    </row>
    <row r="117" spans="1:15" s="46" customFormat="1" ht="11.25">
      <c r="A117" s="21">
        <v>104</v>
      </c>
      <c r="B117" s="21" t="s">
        <v>177</v>
      </c>
      <c r="C117" s="26" t="s">
        <v>178</v>
      </c>
      <c r="D117" s="47" t="s">
        <v>16</v>
      </c>
      <c r="E117" s="30">
        <v>10</v>
      </c>
      <c r="F117" s="45">
        <v>2</v>
      </c>
      <c r="G117" s="18">
        <f t="shared" si="6"/>
        <v>20</v>
      </c>
      <c r="H117" s="18"/>
      <c r="I117" s="18"/>
      <c r="J117" s="18"/>
      <c r="K117" s="18"/>
      <c r="L117" s="18"/>
      <c r="M117" s="18"/>
      <c r="N117" s="18"/>
      <c r="O117" s="18"/>
    </row>
    <row r="118" spans="1:15" s="46" customFormat="1" ht="11.25">
      <c r="A118" s="21">
        <v>105</v>
      </c>
      <c r="B118" s="21" t="s">
        <v>179</v>
      </c>
      <c r="C118" s="26" t="s">
        <v>180</v>
      </c>
      <c r="D118" s="47" t="s">
        <v>16</v>
      </c>
      <c r="E118" s="30">
        <v>2500</v>
      </c>
      <c r="F118" s="45">
        <v>1</v>
      </c>
      <c r="G118" s="18">
        <f t="shared" si="6"/>
        <v>2500</v>
      </c>
      <c r="H118" s="18"/>
      <c r="I118" s="18"/>
      <c r="J118" s="18"/>
      <c r="K118" s="18"/>
      <c r="L118" s="18"/>
      <c r="M118" s="18"/>
      <c r="N118" s="18"/>
      <c r="O118" s="18"/>
    </row>
    <row r="119" spans="1:15" s="46" customFormat="1" ht="11.25">
      <c r="A119" s="21">
        <v>106</v>
      </c>
      <c r="B119" s="21" t="s">
        <v>181</v>
      </c>
      <c r="C119" s="26" t="s">
        <v>182</v>
      </c>
      <c r="D119" s="47" t="s">
        <v>183</v>
      </c>
      <c r="E119" s="30">
        <f>36.4*1000</f>
        <v>36400</v>
      </c>
      <c r="F119" s="45">
        <f>150/1000</f>
        <v>0.15</v>
      </c>
      <c r="G119" s="18">
        <f t="shared" si="6"/>
        <v>5460</v>
      </c>
      <c r="H119" s="18"/>
      <c r="I119" s="18"/>
      <c r="J119" s="18"/>
      <c r="K119" s="18"/>
      <c r="L119" s="18"/>
      <c r="M119" s="18"/>
      <c r="N119" s="18"/>
      <c r="O119" s="18"/>
    </row>
    <row r="120" spans="1:15" s="46" customFormat="1" ht="11.25">
      <c r="A120" s="21">
        <v>107</v>
      </c>
      <c r="B120" s="21" t="s">
        <v>184</v>
      </c>
      <c r="C120" s="26" t="s">
        <v>185</v>
      </c>
      <c r="D120" s="47" t="s">
        <v>16</v>
      </c>
      <c r="E120" s="30">
        <v>200</v>
      </c>
      <c r="F120" s="45">
        <v>5</v>
      </c>
      <c r="G120" s="18">
        <f t="shared" si="6"/>
        <v>1000</v>
      </c>
      <c r="H120" s="18"/>
      <c r="I120" s="18"/>
      <c r="J120" s="18"/>
      <c r="K120" s="18"/>
      <c r="L120" s="18"/>
      <c r="M120" s="18"/>
      <c r="N120" s="18"/>
      <c r="O120" s="18"/>
    </row>
    <row r="121" spans="1:15" s="46" customFormat="1" ht="11.25">
      <c r="A121" s="21">
        <v>108</v>
      </c>
      <c r="B121" s="21" t="s">
        <v>186</v>
      </c>
      <c r="C121" s="26" t="s">
        <v>187</v>
      </c>
      <c r="D121" s="47" t="s">
        <v>16</v>
      </c>
      <c r="E121" s="30">
        <v>300</v>
      </c>
      <c r="F121" s="45">
        <v>1</v>
      </c>
      <c r="G121" s="18">
        <f t="shared" si="6"/>
        <v>300</v>
      </c>
      <c r="H121" s="18"/>
      <c r="I121" s="18"/>
      <c r="J121" s="18"/>
      <c r="K121" s="18"/>
      <c r="L121" s="18"/>
      <c r="M121" s="18"/>
      <c r="N121" s="18"/>
      <c r="O121" s="18"/>
    </row>
    <row r="122" spans="1:15" s="46" customFormat="1" ht="11.25">
      <c r="A122" s="21">
        <v>109</v>
      </c>
      <c r="B122" s="21" t="s">
        <v>186</v>
      </c>
      <c r="C122" s="26" t="s">
        <v>188</v>
      </c>
      <c r="D122" s="47" t="s">
        <v>16</v>
      </c>
      <c r="E122" s="30">
        <v>200</v>
      </c>
      <c r="F122" s="45">
        <v>2</v>
      </c>
      <c r="G122" s="18">
        <f t="shared" si="6"/>
        <v>400</v>
      </c>
      <c r="H122" s="18"/>
      <c r="I122" s="18"/>
      <c r="J122" s="18"/>
      <c r="K122" s="18"/>
      <c r="L122" s="18"/>
      <c r="M122" s="18"/>
      <c r="N122" s="18"/>
      <c r="O122" s="18"/>
    </row>
    <row r="123" spans="1:15" s="46" customFormat="1" ht="11.25">
      <c r="A123" s="21">
        <v>110</v>
      </c>
      <c r="B123" s="21"/>
      <c r="C123" s="26" t="s">
        <v>189</v>
      </c>
      <c r="D123" s="47" t="s">
        <v>16</v>
      </c>
      <c r="E123" s="30">
        <v>253344</v>
      </c>
      <c r="F123" s="45">
        <v>1</v>
      </c>
      <c r="G123" s="18">
        <f t="shared" si="6"/>
        <v>253344</v>
      </c>
      <c r="H123" s="18"/>
      <c r="I123" s="18"/>
      <c r="J123" s="18"/>
      <c r="K123" s="18"/>
      <c r="L123" s="18"/>
      <c r="M123" s="18"/>
      <c r="N123" s="18"/>
      <c r="O123" s="18"/>
    </row>
    <row r="124" spans="1:15" s="46" customFormat="1" ht="11.25">
      <c r="A124" s="21">
        <v>111</v>
      </c>
      <c r="B124" s="21" t="s">
        <v>190</v>
      </c>
      <c r="C124" s="26" t="s">
        <v>191</v>
      </c>
      <c r="D124" s="47" t="s">
        <v>153</v>
      </c>
      <c r="E124" s="30">
        <v>75</v>
      </c>
      <c r="F124" s="45">
        <v>24</v>
      </c>
      <c r="G124" s="18">
        <f t="shared" si="6"/>
        <v>1800</v>
      </c>
      <c r="H124" s="18"/>
      <c r="I124" s="18"/>
      <c r="J124" s="18"/>
      <c r="K124" s="18"/>
      <c r="L124" s="18"/>
      <c r="M124" s="18"/>
      <c r="N124" s="18"/>
      <c r="O124" s="18"/>
    </row>
    <row r="125" spans="1:15" s="46" customFormat="1" ht="11.25">
      <c r="A125" s="21">
        <v>112</v>
      </c>
      <c r="B125" s="21"/>
      <c r="C125" s="26" t="s">
        <v>192</v>
      </c>
      <c r="D125" s="47" t="s">
        <v>16</v>
      </c>
      <c r="E125" s="30">
        <v>25</v>
      </c>
      <c r="F125" s="45">
        <v>73</v>
      </c>
      <c r="G125" s="18">
        <f t="shared" si="6"/>
        <v>1825</v>
      </c>
      <c r="H125" s="18"/>
      <c r="I125" s="18"/>
      <c r="J125" s="18"/>
      <c r="K125" s="18"/>
      <c r="L125" s="18"/>
      <c r="M125" s="18"/>
      <c r="N125" s="18"/>
      <c r="O125" s="18"/>
    </row>
    <row r="126" spans="1:15" s="46" customFormat="1" ht="11.25">
      <c r="A126" s="21">
        <v>113</v>
      </c>
      <c r="B126" s="21" t="s">
        <v>193</v>
      </c>
      <c r="C126" s="26" t="s">
        <v>194</v>
      </c>
      <c r="D126" s="47" t="s">
        <v>109</v>
      </c>
      <c r="E126" s="30">
        <v>15</v>
      </c>
      <c r="F126" s="45">
        <v>1035</v>
      </c>
      <c r="G126" s="18">
        <f t="shared" si="6"/>
        <v>15525</v>
      </c>
      <c r="H126" s="18"/>
      <c r="I126" s="18"/>
      <c r="J126" s="18"/>
      <c r="K126" s="18"/>
      <c r="L126" s="18"/>
      <c r="M126" s="18"/>
      <c r="N126" s="18"/>
      <c r="O126" s="18"/>
    </row>
    <row r="127" spans="1:15" s="46" customFormat="1" ht="22.5">
      <c r="A127" s="21">
        <v>114</v>
      </c>
      <c r="B127" s="21" t="s">
        <v>195</v>
      </c>
      <c r="C127" s="26" t="s">
        <v>196</v>
      </c>
      <c r="D127" s="48" t="s">
        <v>16</v>
      </c>
      <c r="E127" s="30">
        <v>170</v>
      </c>
      <c r="F127" s="45">
        <v>6</v>
      </c>
      <c r="G127" s="18">
        <f t="shared" si="6"/>
        <v>1020</v>
      </c>
      <c r="H127" s="18"/>
      <c r="I127" s="18"/>
      <c r="J127" s="18"/>
      <c r="K127" s="18"/>
      <c r="L127" s="18"/>
      <c r="M127" s="18"/>
      <c r="N127" s="18"/>
      <c r="O127" s="18"/>
    </row>
    <row r="128" spans="1:15" s="46" customFormat="1" ht="11.25">
      <c r="A128" s="21">
        <v>115</v>
      </c>
      <c r="B128" s="21" t="s">
        <v>197</v>
      </c>
      <c r="C128" s="26" t="s">
        <v>198</v>
      </c>
      <c r="D128" s="47" t="s">
        <v>16</v>
      </c>
      <c r="E128" s="30">
        <v>550</v>
      </c>
      <c r="F128" s="45">
        <v>4</v>
      </c>
      <c r="G128" s="18">
        <f t="shared" si="6"/>
        <v>2200</v>
      </c>
      <c r="H128" s="18"/>
      <c r="I128" s="18"/>
      <c r="J128" s="18"/>
      <c r="K128" s="18"/>
      <c r="L128" s="18"/>
      <c r="M128" s="18"/>
      <c r="N128" s="18"/>
      <c r="O128" s="18"/>
    </row>
    <row r="129" spans="1:15" s="46" customFormat="1" ht="11.25">
      <c r="A129" s="21">
        <v>116</v>
      </c>
      <c r="B129" s="21"/>
      <c r="C129" s="26" t="s">
        <v>199</v>
      </c>
      <c r="D129" s="47" t="s">
        <v>153</v>
      </c>
      <c r="E129" s="30">
        <v>1000</v>
      </c>
      <c r="F129" s="45">
        <v>20</v>
      </c>
      <c r="G129" s="18">
        <f t="shared" si="6"/>
        <v>20000</v>
      </c>
      <c r="H129" s="18"/>
      <c r="I129" s="18"/>
      <c r="J129" s="18"/>
      <c r="K129" s="18"/>
      <c r="L129" s="18"/>
      <c r="M129" s="18"/>
      <c r="N129" s="18"/>
      <c r="O129" s="18"/>
    </row>
    <row r="130" spans="1:15" s="46" customFormat="1" ht="11.25">
      <c r="A130" s="21">
        <v>117</v>
      </c>
      <c r="B130" s="21" t="s">
        <v>200</v>
      </c>
      <c r="C130" s="26" t="s">
        <v>201</v>
      </c>
      <c r="D130" s="47" t="s">
        <v>109</v>
      </c>
      <c r="E130" s="30">
        <v>1428</v>
      </c>
      <c r="F130" s="45">
        <v>9</v>
      </c>
      <c r="G130" s="18">
        <f t="shared" si="6"/>
        <v>12852</v>
      </c>
      <c r="H130" s="18"/>
      <c r="I130" s="18"/>
      <c r="J130" s="18"/>
      <c r="K130" s="18"/>
      <c r="L130" s="18"/>
      <c r="M130" s="18"/>
      <c r="N130" s="18"/>
      <c r="O130" s="18"/>
    </row>
    <row r="131" spans="1:15" s="46" customFormat="1" ht="11.25">
      <c r="A131" s="21">
        <v>118</v>
      </c>
      <c r="B131" s="21" t="s">
        <v>202</v>
      </c>
      <c r="C131" s="26" t="s">
        <v>203</v>
      </c>
      <c r="D131" s="47" t="s">
        <v>16</v>
      </c>
      <c r="E131" s="30">
        <v>300</v>
      </c>
      <c r="F131" s="45">
        <v>1</v>
      </c>
      <c r="G131" s="18">
        <f t="shared" si="6"/>
        <v>300</v>
      </c>
      <c r="H131" s="18"/>
      <c r="I131" s="18"/>
      <c r="J131" s="18"/>
      <c r="K131" s="18"/>
      <c r="L131" s="18"/>
      <c r="M131" s="18"/>
      <c r="N131" s="18"/>
      <c r="O131" s="18"/>
    </row>
    <row r="132" spans="1:15" s="46" customFormat="1" ht="11.25">
      <c r="A132" s="21">
        <v>119</v>
      </c>
      <c r="B132" s="21" t="s">
        <v>43</v>
      </c>
      <c r="C132" s="23" t="s">
        <v>204</v>
      </c>
      <c r="D132" s="47" t="s">
        <v>16</v>
      </c>
      <c r="E132" s="30">
        <v>3000</v>
      </c>
      <c r="F132" s="45">
        <v>8</v>
      </c>
      <c r="G132" s="18">
        <f t="shared" si="6"/>
        <v>24000</v>
      </c>
      <c r="H132" s="18"/>
      <c r="I132" s="18"/>
      <c r="J132" s="18"/>
      <c r="K132" s="18"/>
      <c r="L132" s="18"/>
      <c r="M132" s="18"/>
      <c r="N132" s="18"/>
      <c r="O132" s="18"/>
    </row>
    <row r="133" spans="1:15" s="46" customFormat="1" ht="22.5">
      <c r="A133" s="21">
        <v>120</v>
      </c>
      <c r="B133" s="21" t="s">
        <v>205</v>
      </c>
      <c r="C133" s="26" t="s">
        <v>206</v>
      </c>
      <c r="D133" s="47" t="s">
        <v>16</v>
      </c>
      <c r="E133" s="30">
        <v>104.01</v>
      </c>
      <c r="F133" s="45">
        <v>4</v>
      </c>
      <c r="G133" s="18">
        <f t="shared" si="6"/>
        <v>416.04</v>
      </c>
      <c r="H133" s="18"/>
      <c r="I133" s="18"/>
      <c r="J133" s="18"/>
      <c r="K133" s="18"/>
      <c r="L133" s="18"/>
      <c r="M133" s="18"/>
      <c r="N133" s="18"/>
      <c r="O133" s="18"/>
    </row>
    <row r="134" spans="1:15" s="46" customFormat="1" ht="22.5">
      <c r="A134" s="21">
        <v>121</v>
      </c>
      <c r="B134" s="21" t="s">
        <v>207</v>
      </c>
      <c r="C134" s="26" t="s">
        <v>208</v>
      </c>
      <c r="D134" s="47" t="s">
        <v>16</v>
      </c>
      <c r="E134" s="30">
        <v>104.01</v>
      </c>
      <c r="F134" s="45">
        <v>3</v>
      </c>
      <c r="G134" s="18">
        <f t="shared" si="6"/>
        <v>312.03000000000003</v>
      </c>
      <c r="H134" s="18"/>
      <c r="I134" s="18"/>
      <c r="J134" s="18"/>
      <c r="K134" s="18"/>
      <c r="L134" s="18"/>
      <c r="M134" s="18"/>
      <c r="N134" s="18"/>
      <c r="O134" s="18"/>
    </row>
    <row r="135" spans="1:15" s="46" customFormat="1" ht="11.25">
      <c r="A135" s="21">
        <v>122</v>
      </c>
      <c r="B135" s="21" t="s">
        <v>209</v>
      </c>
      <c r="C135" s="26" t="s">
        <v>210</v>
      </c>
      <c r="D135" s="47" t="s">
        <v>16</v>
      </c>
      <c r="E135" s="30">
        <v>225.68</v>
      </c>
      <c r="F135" s="45">
        <v>1</v>
      </c>
      <c r="G135" s="18">
        <f t="shared" si="6"/>
        <v>225.68</v>
      </c>
      <c r="H135" s="18"/>
      <c r="I135" s="18"/>
      <c r="J135" s="18"/>
      <c r="K135" s="18"/>
      <c r="L135" s="18"/>
      <c r="M135" s="18"/>
      <c r="N135" s="18"/>
      <c r="O135" s="18"/>
    </row>
    <row r="136" spans="1:15" s="46" customFormat="1" ht="22.5">
      <c r="A136" s="21">
        <v>123</v>
      </c>
      <c r="B136" s="21" t="s">
        <v>211</v>
      </c>
      <c r="C136" s="26" t="s">
        <v>212</v>
      </c>
      <c r="D136" s="47" t="s">
        <v>16</v>
      </c>
      <c r="E136" s="30">
        <v>225.68</v>
      </c>
      <c r="F136" s="45">
        <v>2</v>
      </c>
      <c r="G136" s="18">
        <f t="shared" si="6"/>
        <v>451.36</v>
      </c>
      <c r="H136" s="18"/>
      <c r="I136" s="18"/>
      <c r="J136" s="18"/>
      <c r="K136" s="18"/>
      <c r="L136" s="18"/>
      <c r="M136" s="18"/>
      <c r="N136" s="18"/>
      <c r="O136" s="18"/>
    </row>
    <row r="137" spans="1:15" s="46" customFormat="1" ht="11.25">
      <c r="A137" s="21">
        <v>124</v>
      </c>
      <c r="B137" s="21" t="s">
        <v>213</v>
      </c>
      <c r="C137" s="26" t="s">
        <v>214</v>
      </c>
      <c r="D137" s="47" t="s">
        <v>16</v>
      </c>
      <c r="E137" s="30">
        <v>225.68</v>
      </c>
      <c r="F137" s="45">
        <v>1</v>
      </c>
      <c r="G137" s="18">
        <f t="shared" si="6"/>
        <v>225.68</v>
      </c>
      <c r="H137" s="18"/>
      <c r="I137" s="18"/>
      <c r="J137" s="18"/>
      <c r="K137" s="18"/>
      <c r="L137" s="18"/>
      <c r="M137" s="18"/>
      <c r="N137" s="18"/>
      <c r="O137" s="18"/>
    </row>
    <row r="138" spans="1:15" s="46" customFormat="1" ht="11.25">
      <c r="A138" s="21">
        <v>125</v>
      </c>
      <c r="B138" s="21" t="s">
        <v>215</v>
      </c>
      <c r="C138" s="26" t="s">
        <v>216</v>
      </c>
      <c r="D138" s="47" t="s">
        <v>16</v>
      </c>
      <c r="E138" s="30">
        <v>225.68</v>
      </c>
      <c r="F138" s="45">
        <v>4</v>
      </c>
      <c r="G138" s="18">
        <f t="shared" si="6"/>
        <v>902.72</v>
      </c>
      <c r="H138" s="18"/>
      <c r="I138" s="18"/>
      <c r="J138" s="18"/>
      <c r="K138" s="18"/>
      <c r="L138" s="18"/>
      <c r="M138" s="18"/>
      <c r="N138" s="18"/>
      <c r="O138" s="18"/>
    </row>
    <row r="139" spans="1:15" s="46" customFormat="1" ht="11.25">
      <c r="A139" s="21">
        <v>126</v>
      </c>
      <c r="B139" s="21" t="s">
        <v>217</v>
      </c>
      <c r="C139" s="26" t="s">
        <v>218</v>
      </c>
      <c r="D139" s="47" t="s">
        <v>16</v>
      </c>
      <c r="E139" s="30">
        <v>225.68</v>
      </c>
      <c r="F139" s="45">
        <v>1</v>
      </c>
      <c r="G139" s="18">
        <f t="shared" si="6"/>
        <v>225.68</v>
      </c>
      <c r="H139" s="18"/>
      <c r="I139" s="18"/>
      <c r="J139" s="18"/>
      <c r="K139" s="18"/>
      <c r="L139" s="18"/>
      <c r="M139" s="18"/>
      <c r="N139" s="18"/>
      <c r="O139" s="18"/>
    </row>
    <row r="140" spans="1:15" s="46" customFormat="1" ht="11.25">
      <c r="A140" s="21">
        <v>127</v>
      </c>
      <c r="B140" s="21" t="s">
        <v>219</v>
      </c>
      <c r="C140" s="26" t="s">
        <v>220</v>
      </c>
      <c r="D140" s="47" t="s">
        <v>16</v>
      </c>
      <c r="E140" s="30">
        <v>225.68</v>
      </c>
      <c r="F140" s="45">
        <v>1</v>
      </c>
      <c r="G140" s="18">
        <f t="shared" si="6"/>
        <v>225.68</v>
      </c>
      <c r="H140" s="18"/>
      <c r="I140" s="18"/>
      <c r="J140" s="18"/>
      <c r="K140" s="18"/>
      <c r="L140" s="18"/>
      <c r="M140" s="18"/>
      <c r="N140" s="18"/>
      <c r="O140" s="18"/>
    </row>
    <row r="141" spans="1:15" s="46" customFormat="1" ht="11.25">
      <c r="A141" s="21">
        <v>128</v>
      </c>
      <c r="B141" s="21" t="s">
        <v>221</v>
      </c>
      <c r="C141" s="26" t="s">
        <v>222</v>
      </c>
      <c r="D141" s="47" t="s">
        <v>16</v>
      </c>
      <c r="E141" s="30">
        <v>225.68</v>
      </c>
      <c r="F141" s="45">
        <v>1</v>
      </c>
      <c r="G141" s="18">
        <f t="shared" si="6"/>
        <v>225.68</v>
      </c>
      <c r="H141" s="18"/>
      <c r="I141" s="18"/>
      <c r="J141" s="18"/>
      <c r="K141" s="18"/>
      <c r="L141" s="18"/>
      <c r="M141" s="18"/>
      <c r="N141" s="18"/>
      <c r="O141" s="18"/>
    </row>
    <row r="142" spans="1:15" s="46" customFormat="1" ht="11.25">
      <c r="A142" s="21">
        <v>129</v>
      </c>
      <c r="B142" s="21" t="s">
        <v>223</v>
      </c>
      <c r="C142" s="26" t="s">
        <v>224</v>
      </c>
      <c r="D142" s="47" t="s">
        <v>16</v>
      </c>
      <c r="E142" s="30">
        <v>225.68</v>
      </c>
      <c r="F142" s="45">
        <v>1</v>
      </c>
      <c r="G142" s="18">
        <f t="shared" si="6"/>
        <v>225.68</v>
      </c>
      <c r="H142" s="18"/>
      <c r="I142" s="18"/>
      <c r="J142" s="18"/>
      <c r="K142" s="18"/>
      <c r="L142" s="18"/>
      <c r="M142" s="18"/>
      <c r="N142" s="18"/>
      <c r="O142" s="18"/>
    </row>
    <row r="143" spans="1:15" s="46" customFormat="1" ht="11.25">
      <c r="A143" s="21">
        <v>130</v>
      </c>
      <c r="B143" s="21" t="s">
        <v>225</v>
      </c>
      <c r="C143" s="26" t="s">
        <v>226</v>
      </c>
      <c r="D143" s="47" t="s">
        <v>16</v>
      </c>
      <c r="E143" s="30">
        <v>225.68</v>
      </c>
      <c r="F143" s="45">
        <v>2</v>
      </c>
      <c r="G143" s="18">
        <f t="shared" si="6"/>
        <v>451.36</v>
      </c>
      <c r="H143" s="18"/>
      <c r="I143" s="18"/>
      <c r="J143" s="18"/>
      <c r="K143" s="18"/>
      <c r="L143" s="18"/>
      <c r="M143" s="18"/>
      <c r="N143" s="18"/>
      <c r="O143" s="18"/>
    </row>
    <row r="144" spans="1:15" s="46" customFormat="1" ht="11.25">
      <c r="A144" s="21">
        <v>131</v>
      </c>
      <c r="B144" s="21" t="s">
        <v>227</v>
      </c>
      <c r="C144" s="26" t="s">
        <v>228</v>
      </c>
      <c r="D144" s="47" t="s">
        <v>16</v>
      </c>
      <c r="E144" s="30">
        <v>225.68</v>
      </c>
      <c r="F144" s="45">
        <v>1</v>
      </c>
      <c r="G144" s="18">
        <f t="shared" si="6"/>
        <v>225.68</v>
      </c>
      <c r="H144" s="18"/>
      <c r="I144" s="18"/>
      <c r="J144" s="18"/>
      <c r="K144" s="18"/>
      <c r="L144" s="18"/>
      <c r="M144" s="18"/>
      <c r="N144" s="18"/>
      <c r="O144" s="18"/>
    </row>
    <row r="145" spans="1:15" s="46" customFormat="1" ht="11.25">
      <c r="A145" s="21">
        <v>132</v>
      </c>
      <c r="B145" s="21" t="s">
        <v>229</v>
      </c>
      <c r="C145" s="26" t="s">
        <v>230</v>
      </c>
      <c r="D145" s="47" t="s">
        <v>16</v>
      </c>
      <c r="E145" s="30">
        <v>225.68</v>
      </c>
      <c r="F145" s="45">
        <v>1</v>
      </c>
      <c r="G145" s="18">
        <f t="shared" si="6"/>
        <v>225.68</v>
      </c>
      <c r="H145" s="18"/>
      <c r="I145" s="18"/>
      <c r="J145" s="18"/>
      <c r="K145" s="18"/>
      <c r="L145" s="18"/>
      <c r="M145" s="18"/>
      <c r="N145" s="18"/>
      <c r="O145" s="18"/>
    </row>
    <row r="146" spans="1:15" s="46" customFormat="1" ht="11.25">
      <c r="A146" s="21">
        <v>133</v>
      </c>
      <c r="B146" s="21" t="s">
        <v>231</v>
      </c>
      <c r="C146" s="26" t="s">
        <v>232</v>
      </c>
      <c r="D146" s="47" t="s">
        <v>16</v>
      </c>
      <c r="E146" s="30">
        <v>104.01</v>
      </c>
      <c r="F146" s="45">
        <v>2</v>
      </c>
      <c r="G146" s="18">
        <f t="shared" si="6"/>
        <v>208.02</v>
      </c>
      <c r="H146" s="18"/>
      <c r="I146" s="18"/>
      <c r="J146" s="18"/>
      <c r="K146" s="18"/>
      <c r="L146" s="18"/>
      <c r="M146" s="18"/>
      <c r="N146" s="18"/>
      <c r="O146" s="18"/>
    </row>
    <row r="147" spans="1:15" s="46" customFormat="1" ht="11.25">
      <c r="A147" s="21">
        <v>134</v>
      </c>
      <c r="B147" s="21" t="s">
        <v>233</v>
      </c>
      <c r="C147" s="26" t="s">
        <v>234</v>
      </c>
      <c r="D147" s="47" t="s">
        <v>16</v>
      </c>
      <c r="E147" s="30">
        <v>104</v>
      </c>
      <c r="F147" s="45">
        <v>1</v>
      </c>
      <c r="G147" s="18">
        <f t="shared" si="6"/>
        <v>104</v>
      </c>
      <c r="H147" s="18"/>
      <c r="I147" s="18"/>
      <c r="J147" s="18"/>
      <c r="K147" s="18"/>
      <c r="L147" s="18"/>
      <c r="M147" s="18"/>
      <c r="N147" s="18"/>
      <c r="O147" s="18"/>
    </row>
    <row r="148" spans="1:15" s="46" customFormat="1" ht="11.25">
      <c r="A148" s="21">
        <v>135</v>
      </c>
      <c r="B148" s="21" t="s">
        <v>235</v>
      </c>
      <c r="C148" s="26" t="s">
        <v>236</v>
      </c>
      <c r="D148" s="47" t="s">
        <v>16</v>
      </c>
      <c r="E148" s="30">
        <v>166.4</v>
      </c>
      <c r="F148" s="45">
        <v>3</v>
      </c>
      <c r="G148" s="18">
        <f t="shared" si="6"/>
        <v>499.20000000000005</v>
      </c>
      <c r="H148" s="18"/>
      <c r="I148" s="18"/>
      <c r="J148" s="18"/>
      <c r="K148" s="18"/>
      <c r="L148" s="18"/>
      <c r="M148" s="18"/>
      <c r="N148" s="18"/>
      <c r="O148" s="18"/>
    </row>
    <row r="149" spans="1:15" s="46" customFormat="1" ht="11.25">
      <c r="A149" s="21">
        <v>136</v>
      </c>
      <c r="B149" s="21"/>
      <c r="C149" s="26" t="s">
        <v>237</v>
      </c>
      <c r="D149" s="47" t="s">
        <v>16</v>
      </c>
      <c r="E149" s="30">
        <v>5</v>
      </c>
      <c r="F149" s="45">
        <v>0</v>
      </c>
      <c r="G149" s="18">
        <f t="shared" si="6"/>
        <v>0</v>
      </c>
      <c r="H149" s="18"/>
      <c r="I149" s="18"/>
      <c r="J149" s="18"/>
      <c r="K149" s="18"/>
      <c r="L149" s="18"/>
      <c r="M149" s="18"/>
      <c r="N149" s="18">
        <v>5</v>
      </c>
      <c r="O149" s="18">
        <f>N149*E149</f>
        <v>25</v>
      </c>
    </row>
    <row r="150" spans="1:15" s="46" customFormat="1" ht="11.25">
      <c r="A150" s="21">
        <v>137</v>
      </c>
      <c r="B150" s="21"/>
      <c r="C150" s="26" t="s">
        <v>112</v>
      </c>
      <c r="D150" s="47" t="s">
        <v>109</v>
      </c>
      <c r="E150" s="30">
        <v>54.8</v>
      </c>
      <c r="F150" s="45">
        <v>0</v>
      </c>
      <c r="G150" s="18">
        <f t="shared" si="6"/>
        <v>0</v>
      </c>
      <c r="H150" s="18"/>
      <c r="I150" s="18"/>
      <c r="J150" s="18"/>
      <c r="K150" s="18"/>
      <c r="L150" s="18"/>
      <c r="M150" s="18"/>
      <c r="N150" s="18">
        <v>40</v>
      </c>
      <c r="O150" s="18">
        <f>N150*E150</f>
        <v>2192</v>
      </c>
    </row>
    <row r="151" spans="1:15" s="46" customFormat="1" ht="11.25">
      <c r="A151" s="21">
        <v>138</v>
      </c>
      <c r="B151" s="21" t="s">
        <v>238</v>
      </c>
      <c r="C151" s="26" t="s">
        <v>239</v>
      </c>
      <c r="D151" s="47" t="s">
        <v>16</v>
      </c>
      <c r="E151" s="30">
        <v>2700</v>
      </c>
      <c r="F151" s="45">
        <v>0</v>
      </c>
      <c r="G151" s="18">
        <f t="shared" si="6"/>
        <v>0</v>
      </c>
      <c r="H151" s="18"/>
      <c r="I151" s="18"/>
      <c r="J151" s="18">
        <v>2</v>
      </c>
      <c r="K151" s="18">
        <f>J151*E151</f>
        <v>5400</v>
      </c>
      <c r="L151" s="18"/>
      <c r="M151" s="18"/>
      <c r="N151" s="18"/>
      <c r="O151" s="18"/>
    </row>
    <row r="152" spans="1:15" s="46" customFormat="1" ht="11.25">
      <c r="A152" s="21">
        <v>139</v>
      </c>
      <c r="B152" s="21"/>
      <c r="C152" s="26" t="s">
        <v>240</v>
      </c>
      <c r="D152" s="47" t="s">
        <v>16</v>
      </c>
      <c r="E152" s="30">
        <v>5000</v>
      </c>
      <c r="F152" s="45">
        <v>0</v>
      </c>
      <c r="G152" s="18">
        <f t="shared" si="6"/>
        <v>0</v>
      </c>
      <c r="H152" s="18"/>
      <c r="I152" s="18"/>
      <c r="J152" s="18">
        <v>2</v>
      </c>
      <c r="K152" s="18">
        <f>J152*E152</f>
        <v>10000</v>
      </c>
      <c r="L152" s="18"/>
      <c r="M152" s="18"/>
      <c r="N152" s="18"/>
      <c r="O152" s="18"/>
    </row>
    <row r="153" spans="1:15" s="46" customFormat="1" ht="11.25">
      <c r="A153" s="21">
        <v>140</v>
      </c>
      <c r="B153" s="21" t="s">
        <v>241</v>
      </c>
      <c r="C153" s="26" t="s">
        <v>242</v>
      </c>
      <c r="D153" s="47" t="s">
        <v>16</v>
      </c>
      <c r="E153" s="30">
        <v>1900</v>
      </c>
      <c r="F153" s="45">
        <v>0</v>
      </c>
      <c r="G153" s="18">
        <f t="shared" si="6"/>
        <v>0</v>
      </c>
      <c r="H153" s="18"/>
      <c r="I153" s="18"/>
      <c r="J153" s="18">
        <v>3</v>
      </c>
      <c r="K153" s="18">
        <f>J153*E153</f>
        <v>5700</v>
      </c>
      <c r="L153" s="18"/>
      <c r="M153" s="18"/>
      <c r="N153" s="18"/>
      <c r="O153" s="18"/>
    </row>
    <row r="154" spans="1:15" s="46" customFormat="1" ht="11.25">
      <c r="A154" s="21">
        <v>141</v>
      </c>
      <c r="B154" s="21" t="s">
        <v>95</v>
      </c>
      <c r="C154" s="23" t="s">
        <v>243</v>
      </c>
      <c r="D154" s="47" t="s">
        <v>16</v>
      </c>
      <c r="E154" s="25">
        <v>5000</v>
      </c>
      <c r="F154" s="45">
        <v>2</v>
      </c>
      <c r="G154" s="18">
        <f t="shared" si="6"/>
        <v>10000</v>
      </c>
      <c r="H154" s="18"/>
      <c r="I154" s="18"/>
      <c r="J154" s="18"/>
      <c r="K154" s="18"/>
      <c r="L154" s="18"/>
      <c r="M154" s="18"/>
      <c r="N154" s="18"/>
      <c r="O154" s="18"/>
    </row>
    <row r="155" spans="1:15" s="46" customFormat="1" ht="11.25">
      <c r="A155" s="21">
        <v>142</v>
      </c>
      <c r="B155" s="21" t="s">
        <v>244</v>
      </c>
      <c r="C155" s="26" t="s">
        <v>245</v>
      </c>
      <c r="D155" s="47" t="s">
        <v>16</v>
      </c>
      <c r="E155" s="30">
        <v>5000</v>
      </c>
      <c r="F155" s="45">
        <v>1</v>
      </c>
      <c r="G155" s="18">
        <f t="shared" si="6"/>
        <v>5000</v>
      </c>
      <c r="H155" s="18"/>
      <c r="I155" s="18"/>
      <c r="J155" s="18"/>
      <c r="K155" s="18"/>
      <c r="L155" s="18"/>
      <c r="M155" s="18"/>
      <c r="N155" s="18"/>
      <c r="O155" s="18"/>
    </row>
    <row r="156" spans="1:15" s="46" customFormat="1" ht="11.25">
      <c r="A156" s="21">
        <v>143</v>
      </c>
      <c r="B156" s="21" t="s">
        <v>246</v>
      </c>
      <c r="C156" s="26" t="s">
        <v>247</v>
      </c>
      <c r="D156" s="47" t="s">
        <v>16</v>
      </c>
      <c r="E156" s="30">
        <v>35000</v>
      </c>
      <c r="F156" s="45">
        <v>1</v>
      </c>
      <c r="G156" s="18">
        <f t="shared" si="6"/>
        <v>35000</v>
      </c>
      <c r="H156" s="18"/>
      <c r="I156" s="18"/>
      <c r="J156" s="18"/>
      <c r="K156" s="18"/>
      <c r="L156" s="18"/>
      <c r="M156" s="18"/>
      <c r="N156" s="18"/>
      <c r="O156" s="18"/>
    </row>
    <row r="157" spans="1:15" s="46" customFormat="1" ht="11.25">
      <c r="A157" s="21">
        <v>144</v>
      </c>
      <c r="B157" s="21" t="s">
        <v>248</v>
      </c>
      <c r="C157" s="26" t="s">
        <v>249</v>
      </c>
      <c r="D157" s="47" t="s">
        <v>16</v>
      </c>
      <c r="E157" s="30">
        <v>50000</v>
      </c>
      <c r="F157" s="45">
        <v>1</v>
      </c>
      <c r="G157" s="18">
        <f t="shared" si="6"/>
        <v>50000</v>
      </c>
      <c r="H157" s="18"/>
      <c r="I157" s="18"/>
      <c r="J157" s="18"/>
      <c r="K157" s="18"/>
      <c r="L157" s="18"/>
      <c r="M157" s="18"/>
      <c r="N157" s="18"/>
      <c r="O157" s="18"/>
    </row>
    <row r="158" spans="1:15" s="46" customFormat="1" ht="11.25">
      <c r="A158" s="21">
        <v>145</v>
      </c>
      <c r="B158" s="21"/>
      <c r="C158" s="26" t="s">
        <v>250</v>
      </c>
      <c r="D158" s="47" t="s">
        <v>16</v>
      </c>
      <c r="E158" s="30">
        <v>20000</v>
      </c>
      <c r="F158" s="45">
        <v>1</v>
      </c>
      <c r="G158" s="18">
        <f t="shared" si="6"/>
        <v>20000</v>
      </c>
      <c r="H158" s="18"/>
      <c r="I158" s="18"/>
      <c r="J158" s="18"/>
      <c r="K158" s="18"/>
      <c r="L158" s="18"/>
      <c r="M158" s="18"/>
      <c r="N158" s="18"/>
      <c r="O158" s="18"/>
    </row>
    <row r="159" spans="1:15" s="46" customFormat="1" ht="11.25">
      <c r="A159" s="21">
        <v>146</v>
      </c>
      <c r="B159" s="21" t="s">
        <v>251</v>
      </c>
      <c r="C159" s="26" t="s">
        <v>252</v>
      </c>
      <c r="D159" s="47" t="s">
        <v>16</v>
      </c>
      <c r="E159" s="30">
        <v>3000</v>
      </c>
      <c r="F159" s="45">
        <v>6</v>
      </c>
      <c r="G159" s="18">
        <f t="shared" si="6"/>
        <v>18000</v>
      </c>
      <c r="H159" s="18"/>
      <c r="I159" s="18"/>
      <c r="J159" s="18"/>
      <c r="K159" s="18"/>
      <c r="L159" s="18"/>
      <c r="M159" s="18"/>
      <c r="N159" s="18"/>
      <c r="O159" s="18"/>
    </row>
    <row r="160" spans="1:15" s="46" customFormat="1" ht="11.25">
      <c r="A160" s="21">
        <v>147</v>
      </c>
      <c r="B160" s="21" t="s">
        <v>43</v>
      </c>
      <c r="C160" s="23" t="s">
        <v>253</v>
      </c>
      <c r="D160" s="47" t="s">
        <v>16</v>
      </c>
      <c r="E160" s="25">
        <v>11357</v>
      </c>
      <c r="F160" s="45">
        <v>7</v>
      </c>
      <c r="G160" s="18">
        <f t="shared" si="6"/>
        <v>79499</v>
      </c>
      <c r="H160" s="18"/>
      <c r="I160" s="18"/>
      <c r="J160" s="18"/>
      <c r="K160" s="18"/>
      <c r="L160" s="18"/>
      <c r="M160" s="18"/>
      <c r="N160" s="18"/>
      <c r="O160" s="18"/>
    </row>
    <row r="161" spans="1:15" s="46" customFormat="1" ht="22.5">
      <c r="A161" s="21">
        <v>148</v>
      </c>
      <c r="B161" s="21" t="s">
        <v>254</v>
      </c>
      <c r="C161" s="26" t="s">
        <v>255</v>
      </c>
      <c r="D161" s="47" t="s">
        <v>16</v>
      </c>
      <c r="E161" s="30">
        <v>2000</v>
      </c>
      <c r="F161" s="45">
        <v>2</v>
      </c>
      <c r="G161" s="18">
        <f t="shared" ref="G161:G224" si="7">F161*E161</f>
        <v>4000</v>
      </c>
      <c r="H161" s="18"/>
      <c r="I161" s="18"/>
      <c r="J161" s="18"/>
      <c r="K161" s="18"/>
      <c r="L161" s="18"/>
      <c r="M161" s="18"/>
      <c r="N161" s="18"/>
      <c r="O161" s="18"/>
    </row>
    <row r="162" spans="1:15" s="46" customFormat="1" ht="22.5">
      <c r="A162" s="21">
        <v>149</v>
      </c>
      <c r="B162" s="21" t="s">
        <v>256</v>
      </c>
      <c r="C162" s="26" t="s">
        <v>257</v>
      </c>
      <c r="D162" s="47" t="s">
        <v>16</v>
      </c>
      <c r="E162" s="30">
        <v>500</v>
      </c>
      <c r="F162" s="45">
        <v>1</v>
      </c>
      <c r="G162" s="18">
        <f t="shared" si="7"/>
        <v>500</v>
      </c>
      <c r="H162" s="18"/>
      <c r="I162" s="18"/>
      <c r="J162" s="18"/>
      <c r="K162" s="18"/>
      <c r="L162" s="18"/>
      <c r="M162" s="18"/>
      <c r="N162" s="18"/>
      <c r="O162" s="18"/>
    </row>
    <row r="163" spans="1:15" s="46" customFormat="1" ht="22.5">
      <c r="A163" s="21">
        <v>150</v>
      </c>
      <c r="B163" s="21" t="s">
        <v>258</v>
      </c>
      <c r="C163" s="26" t="s">
        <v>259</v>
      </c>
      <c r="D163" s="47" t="s">
        <v>16</v>
      </c>
      <c r="E163" s="30">
        <v>500</v>
      </c>
      <c r="F163" s="45">
        <v>1</v>
      </c>
      <c r="G163" s="18">
        <f t="shared" si="7"/>
        <v>500</v>
      </c>
      <c r="H163" s="18"/>
      <c r="I163" s="18"/>
      <c r="J163" s="18"/>
      <c r="K163" s="18"/>
      <c r="L163" s="18"/>
      <c r="M163" s="18"/>
      <c r="N163" s="18"/>
      <c r="O163" s="18"/>
    </row>
    <row r="164" spans="1:15" s="46" customFormat="1" ht="22.5">
      <c r="A164" s="21">
        <v>151</v>
      </c>
      <c r="B164" s="21" t="s">
        <v>260</v>
      </c>
      <c r="C164" s="26" t="s">
        <v>261</v>
      </c>
      <c r="D164" s="47" t="s">
        <v>16</v>
      </c>
      <c r="E164" s="30">
        <v>500</v>
      </c>
      <c r="F164" s="45">
        <v>1</v>
      </c>
      <c r="G164" s="18">
        <f t="shared" si="7"/>
        <v>500</v>
      </c>
      <c r="H164" s="18"/>
      <c r="I164" s="18"/>
      <c r="J164" s="18"/>
      <c r="K164" s="18"/>
      <c r="L164" s="18"/>
      <c r="M164" s="18"/>
      <c r="N164" s="18"/>
      <c r="O164" s="18"/>
    </row>
    <row r="165" spans="1:15" s="46" customFormat="1" ht="11.25">
      <c r="A165" s="21">
        <v>152</v>
      </c>
      <c r="B165" s="21" t="s">
        <v>126</v>
      </c>
      <c r="C165" s="26" t="s">
        <v>262</v>
      </c>
      <c r="D165" s="47" t="s">
        <v>16</v>
      </c>
      <c r="E165" s="30">
        <v>500</v>
      </c>
      <c r="F165" s="45">
        <v>1</v>
      </c>
      <c r="G165" s="18">
        <f t="shared" si="7"/>
        <v>500</v>
      </c>
      <c r="H165" s="18"/>
      <c r="I165" s="18"/>
      <c r="J165" s="18"/>
      <c r="K165" s="18"/>
      <c r="L165" s="18"/>
      <c r="M165" s="18"/>
      <c r="N165" s="18"/>
      <c r="O165" s="18"/>
    </row>
    <row r="166" spans="1:15" s="46" customFormat="1" ht="22.5">
      <c r="A166" s="21">
        <v>153</v>
      </c>
      <c r="B166" s="21" t="s">
        <v>263</v>
      </c>
      <c r="C166" s="26" t="s">
        <v>264</v>
      </c>
      <c r="D166" s="49" t="s">
        <v>16</v>
      </c>
      <c r="E166" s="30">
        <v>500</v>
      </c>
      <c r="F166" s="45">
        <v>1</v>
      </c>
      <c r="G166" s="18">
        <f t="shared" si="7"/>
        <v>500</v>
      </c>
      <c r="H166" s="18"/>
      <c r="I166" s="18"/>
      <c r="J166" s="18"/>
      <c r="K166" s="18"/>
      <c r="L166" s="18"/>
      <c r="M166" s="18"/>
      <c r="N166" s="18"/>
      <c r="O166" s="18"/>
    </row>
    <row r="167" spans="1:15" s="46" customFormat="1" ht="11.25">
      <c r="A167" s="21">
        <v>154</v>
      </c>
      <c r="B167" s="21" t="s">
        <v>265</v>
      </c>
      <c r="C167" s="50" t="s">
        <v>266</v>
      </c>
      <c r="D167" s="49" t="s">
        <v>16</v>
      </c>
      <c r="E167" s="30">
        <v>5000</v>
      </c>
      <c r="F167" s="45">
        <v>1</v>
      </c>
      <c r="G167" s="18">
        <f t="shared" si="7"/>
        <v>5000</v>
      </c>
      <c r="H167" s="18"/>
      <c r="I167" s="18"/>
      <c r="J167" s="18"/>
      <c r="K167" s="18"/>
      <c r="L167" s="18"/>
      <c r="M167" s="18"/>
      <c r="N167" s="18"/>
      <c r="O167" s="18"/>
    </row>
    <row r="168" spans="1:15" s="46" customFormat="1" ht="11.25">
      <c r="A168" s="21">
        <v>155</v>
      </c>
      <c r="B168" s="21"/>
      <c r="C168" s="26" t="s">
        <v>267</v>
      </c>
      <c r="D168" s="49" t="s">
        <v>16</v>
      </c>
      <c r="E168" s="30">
        <v>21438</v>
      </c>
      <c r="F168" s="45">
        <v>3</v>
      </c>
      <c r="G168" s="18">
        <f t="shared" si="7"/>
        <v>64314</v>
      </c>
      <c r="H168" s="18"/>
      <c r="I168" s="18"/>
      <c r="J168" s="18"/>
      <c r="K168" s="18"/>
      <c r="L168" s="18"/>
      <c r="M168" s="18"/>
      <c r="N168" s="18"/>
      <c r="O168" s="18"/>
    </row>
    <row r="169" spans="1:15" s="46" customFormat="1" ht="11.25">
      <c r="A169" s="21">
        <v>156</v>
      </c>
      <c r="B169" s="21" t="s">
        <v>268</v>
      </c>
      <c r="C169" s="50" t="s">
        <v>269</v>
      </c>
      <c r="D169" s="49" t="s">
        <v>153</v>
      </c>
      <c r="E169" s="30">
        <v>250</v>
      </c>
      <c r="F169" s="45">
        <v>370</v>
      </c>
      <c r="G169" s="18">
        <f t="shared" si="7"/>
        <v>92500</v>
      </c>
      <c r="H169" s="18"/>
      <c r="I169" s="18"/>
      <c r="J169" s="18"/>
      <c r="K169" s="18"/>
      <c r="L169" s="18"/>
      <c r="M169" s="18"/>
      <c r="N169" s="18"/>
      <c r="O169" s="18"/>
    </row>
    <row r="170" spans="1:15" s="46" customFormat="1" ht="11.25">
      <c r="A170" s="21">
        <v>157</v>
      </c>
      <c r="B170" s="21" t="s">
        <v>270</v>
      </c>
      <c r="C170" s="50" t="s">
        <v>271</v>
      </c>
      <c r="D170" s="49" t="s">
        <v>16</v>
      </c>
      <c r="E170" s="49">
        <v>69.8</v>
      </c>
      <c r="F170" s="45">
        <v>6</v>
      </c>
      <c r="G170" s="18">
        <f t="shared" si="7"/>
        <v>418.79999999999995</v>
      </c>
      <c r="H170" s="18"/>
      <c r="I170" s="18"/>
      <c r="J170" s="18"/>
      <c r="K170" s="18"/>
      <c r="L170" s="18"/>
      <c r="M170" s="18"/>
      <c r="N170" s="18"/>
      <c r="O170" s="18"/>
    </row>
    <row r="171" spans="1:15" s="46" customFormat="1" ht="11.25">
      <c r="A171" s="21">
        <v>158</v>
      </c>
      <c r="B171" s="21" t="s">
        <v>272</v>
      </c>
      <c r="C171" s="35" t="s">
        <v>273</v>
      </c>
      <c r="D171" s="49" t="s">
        <v>16</v>
      </c>
      <c r="E171" s="49">
        <v>207.9</v>
      </c>
      <c r="F171" s="45">
        <v>4</v>
      </c>
      <c r="G171" s="18">
        <f t="shared" si="7"/>
        <v>831.6</v>
      </c>
      <c r="H171" s="18"/>
      <c r="I171" s="18"/>
      <c r="J171" s="18"/>
      <c r="K171" s="18"/>
      <c r="L171" s="18"/>
      <c r="M171" s="18"/>
      <c r="N171" s="18"/>
      <c r="O171" s="18"/>
    </row>
    <row r="172" spans="1:15" s="46" customFormat="1" ht="11.25">
      <c r="A172" s="21">
        <v>159</v>
      </c>
      <c r="B172" s="21"/>
      <c r="C172" s="26" t="s">
        <v>274</v>
      </c>
      <c r="D172" s="49" t="s">
        <v>153</v>
      </c>
      <c r="E172" s="49">
        <v>95</v>
      </c>
      <c r="F172" s="45">
        <v>16</v>
      </c>
      <c r="G172" s="18">
        <f t="shared" si="7"/>
        <v>1520</v>
      </c>
      <c r="H172" s="18"/>
      <c r="I172" s="18"/>
      <c r="J172" s="18"/>
      <c r="K172" s="18"/>
      <c r="L172" s="18"/>
      <c r="M172" s="18"/>
      <c r="N172" s="18"/>
      <c r="O172" s="18"/>
    </row>
    <row r="173" spans="1:15" s="46" customFormat="1" ht="22.5">
      <c r="A173" s="21">
        <v>160</v>
      </c>
      <c r="B173" s="21" t="s">
        <v>43</v>
      </c>
      <c r="C173" s="23" t="s">
        <v>275</v>
      </c>
      <c r="D173" s="49" t="s">
        <v>16</v>
      </c>
      <c r="E173" s="49">
        <v>4500</v>
      </c>
      <c r="F173" s="45">
        <v>1</v>
      </c>
      <c r="G173" s="18">
        <f t="shared" si="7"/>
        <v>4500</v>
      </c>
      <c r="H173" s="18"/>
      <c r="I173" s="18"/>
      <c r="J173" s="18"/>
      <c r="K173" s="18"/>
      <c r="L173" s="18"/>
      <c r="M173" s="18"/>
      <c r="N173" s="18"/>
      <c r="O173" s="18"/>
    </row>
    <row r="174" spans="1:15" s="46" customFormat="1" ht="11.25">
      <c r="A174" s="21">
        <v>161</v>
      </c>
      <c r="B174" s="21" t="s">
        <v>43</v>
      </c>
      <c r="C174" s="23" t="s">
        <v>276</v>
      </c>
      <c r="D174" s="49" t="s">
        <v>16</v>
      </c>
      <c r="E174" s="49">
        <v>4900</v>
      </c>
      <c r="F174" s="45">
        <v>12</v>
      </c>
      <c r="G174" s="18">
        <f t="shared" si="7"/>
        <v>58800</v>
      </c>
      <c r="H174" s="18"/>
      <c r="I174" s="18"/>
      <c r="J174" s="18"/>
      <c r="K174" s="18"/>
      <c r="L174" s="18"/>
      <c r="M174" s="18"/>
      <c r="N174" s="18"/>
      <c r="O174" s="18"/>
    </row>
    <row r="175" spans="1:15" s="46" customFormat="1" ht="11.25">
      <c r="A175" s="21">
        <v>162</v>
      </c>
      <c r="B175" s="21" t="s">
        <v>277</v>
      </c>
      <c r="C175" s="23" t="s">
        <v>278</v>
      </c>
      <c r="D175" s="25" t="s">
        <v>16</v>
      </c>
      <c r="E175" s="25">
        <v>2619.75</v>
      </c>
      <c r="F175" s="45">
        <v>2</v>
      </c>
      <c r="G175" s="18">
        <f t="shared" si="7"/>
        <v>5239.5</v>
      </c>
      <c r="H175" s="18"/>
      <c r="I175" s="18"/>
      <c r="J175" s="18"/>
      <c r="K175" s="18"/>
      <c r="L175" s="18"/>
      <c r="M175" s="18"/>
      <c r="N175" s="18"/>
      <c r="O175" s="18"/>
    </row>
    <row r="176" spans="1:15" s="46" customFormat="1" ht="11.25">
      <c r="A176" s="21">
        <v>163</v>
      </c>
      <c r="B176" s="21" t="s">
        <v>270</v>
      </c>
      <c r="C176" s="23" t="s">
        <v>271</v>
      </c>
      <c r="D176" s="25" t="s">
        <v>16</v>
      </c>
      <c r="E176" s="25">
        <v>68.25</v>
      </c>
      <c r="F176" s="45">
        <v>3</v>
      </c>
      <c r="G176" s="18">
        <f t="shared" si="7"/>
        <v>204.75</v>
      </c>
      <c r="H176" s="18"/>
      <c r="I176" s="18"/>
      <c r="J176" s="18"/>
      <c r="K176" s="18"/>
      <c r="L176" s="18"/>
      <c r="M176" s="18"/>
      <c r="N176" s="18"/>
      <c r="O176" s="18"/>
    </row>
    <row r="177" spans="1:15" s="46" customFormat="1" ht="11.25">
      <c r="A177" s="21">
        <v>164</v>
      </c>
      <c r="B177" s="21" t="s">
        <v>279</v>
      </c>
      <c r="C177" s="23" t="s">
        <v>280</v>
      </c>
      <c r="D177" s="25" t="s">
        <v>16</v>
      </c>
      <c r="E177" s="25">
        <v>89.25</v>
      </c>
      <c r="F177" s="45">
        <v>5</v>
      </c>
      <c r="G177" s="18">
        <f t="shared" si="7"/>
        <v>446.25</v>
      </c>
      <c r="H177" s="18"/>
      <c r="I177" s="18"/>
      <c r="J177" s="18"/>
      <c r="K177" s="18"/>
      <c r="L177" s="18"/>
      <c r="M177" s="18"/>
      <c r="N177" s="18"/>
      <c r="O177" s="18"/>
    </row>
    <row r="178" spans="1:15" s="46" customFormat="1" ht="11.25">
      <c r="A178" s="21">
        <v>165</v>
      </c>
      <c r="B178" s="21" t="s">
        <v>281</v>
      </c>
      <c r="C178" s="23" t="s">
        <v>282</v>
      </c>
      <c r="D178" s="25" t="s">
        <v>16</v>
      </c>
      <c r="E178" s="25">
        <v>102.9</v>
      </c>
      <c r="F178" s="45">
        <v>3</v>
      </c>
      <c r="G178" s="18">
        <f t="shared" si="7"/>
        <v>308.70000000000005</v>
      </c>
      <c r="H178" s="18"/>
      <c r="I178" s="18"/>
      <c r="J178" s="18"/>
      <c r="K178" s="18"/>
      <c r="L178" s="18"/>
      <c r="M178" s="18"/>
      <c r="N178" s="18"/>
      <c r="O178" s="18"/>
    </row>
    <row r="179" spans="1:15" s="46" customFormat="1" ht="11.25">
      <c r="A179" s="21">
        <v>166</v>
      </c>
      <c r="B179" s="21" t="s">
        <v>283</v>
      </c>
      <c r="C179" s="23" t="s">
        <v>284</v>
      </c>
      <c r="D179" s="25" t="s">
        <v>153</v>
      </c>
      <c r="E179" s="25">
        <v>69.866</v>
      </c>
      <c r="F179" s="45">
        <v>500</v>
      </c>
      <c r="G179" s="18">
        <f t="shared" si="7"/>
        <v>34933</v>
      </c>
      <c r="H179" s="18"/>
      <c r="I179" s="18"/>
      <c r="J179" s="18"/>
      <c r="K179" s="18"/>
      <c r="L179" s="18"/>
      <c r="M179" s="18"/>
      <c r="N179" s="18"/>
      <c r="O179" s="18"/>
    </row>
    <row r="180" spans="1:15" s="46" customFormat="1" ht="11.25">
      <c r="A180" s="21">
        <v>167</v>
      </c>
      <c r="B180" s="21" t="s">
        <v>285</v>
      </c>
      <c r="C180" s="23" t="s">
        <v>286</v>
      </c>
      <c r="D180" s="25" t="s">
        <v>16</v>
      </c>
      <c r="E180" s="25">
        <v>421.71</v>
      </c>
      <c r="F180" s="45">
        <v>25</v>
      </c>
      <c r="G180" s="18">
        <f t="shared" si="7"/>
        <v>10542.75</v>
      </c>
      <c r="H180" s="18"/>
      <c r="I180" s="18"/>
      <c r="J180" s="18"/>
      <c r="K180" s="18"/>
      <c r="L180" s="18"/>
      <c r="M180" s="18"/>
      <c r="N180" s="18"/>
      <c r="O180" s="18"/>
    </row>
    <row r="181" spans="1:15" s="46" customFormat="1" ht="11.25">
      <c r="A181" s="21">
        <v>168</v>
      </c>
      <c r="B181" s="21"/>
      <c r="C181" s="23" t="s">
        <v>287</v>
      </c>
      <c r="D181" s="25" t="s">
        <v>153</v>
      </c>
      <c r="E181" s="25">
        <v>51.05</v>
      </c>
      <c r="F181" s="45">
        <v>34</v>
      </c>
      <c r="G181" s="18">
        <f t="shared" si="7"/>
        <v>1735.6999999999998</v>
      </c>
      <c r="H181" s="18"/>
      <c r="I181" s="18"/>
      <c r="J181" s="18"/>
      <c r="K181" s="18"/>
      <c r="L181" s="18"/>
      <c r="M181" s="18"/>
      <c r="N181" s="18"/>
      <c r="O181" s="18"/>
    </row>
    <row r="182" spans="1:15" s="46" customFormat="1" ht="11.25">
      <c r="A182" s="21">
        <v>169</v>
      </c>
      <c r="B182" s="21" t="s">
        <v>288</v>
      </c>
      <c r="C182" s="23" t="s">
        <v>289</v>
      </c>
      <c r="D182" s="25" t="s">
        <v>109</v>
      </c>
      <c r="E182" s="25">
        <v>90.42</v>
      </c>
      <c r="F182" s="45">
        <v>81</v>
      </c>
      <c r="G182" s="18">
        <f t="shared" si="7"/>
        <v>7324.02</v>
      </c>
      <c r="H182" s="18"/>
      <c r="I182" s="18"/>
      <c r="J182" s="18"/>
      <c r="K182" s="18"/>
      <c r="L182" s="18"/>
      <c r="M182" s="18"/>
      <c r="N182" s="18"/>
      <c r="O182" s="18"/>
    </row>
    <row r="183" spans="1:15" s="46" customFormat="1" ht="11.25">
      <c r="A183" s="21">
        <v>170</v>
      </c>
      <c r="B183" s="21" t="s">
        <v>290</v>
      </c>
      <c r="C183" s="23" t="s">
        <v>291</v>
      </c>
      <c r="D183" s="25" t="s">
        <v>16</v>
      </c>
      <c r="E183" s="25">
        <v>1900</v>
      </c>
      <c r="F183" s="45">
        <v>0</v>
      </c>
      <c r="G183" s="18">
        <f t="shared" si="7"/>
        <v>0</v>
      </c>
      <c r="H183" s="18"/>
      <c r="I183" s="18"/>
      <c r="J183" s="18">
        <v>3</v>
      </c>
      <c r="K183" s="18">
        <f>J183*E183</f>
        <v>5700</v>
      </c>
      <c r="L183" s="18"/>
      <c r="M183" s="18"/>
      <c r="N183" s="18"/>
      <c r="O183" s="18"/>
    </row>
    <row r="184" spans="1:15" s="46" customFormat="1" ht="11.25">
      <c r="A184" s="21">
        <v>171</v>
      </c>
      <c r="B184" s="21" t="s">
        <v>292</v>
      </c>
      <c r="C184" s="23" t="s">
        <v>293</v>
      </c>
      <c r="D184" s="25" t="s">
        <v>16</v>
      </c>
      <c r="E184" s="25">
        <v>2000</v>
      </c>
      <c r="F184" s="45">
        <v>0</v>
      </c>
      <c r="G184" s="18">
        <f t="shared" si="7"/>
        <v>0</v>
      </c>
      <c r="H184" s="18"/>
      <c r="I184" s="18"/>
      <c r="J184" s="18">
        <v>3</v>
      </c>
      <c r="K184" s="18">
        <f>J184*E184</f>
        <v>6000</v>
      </c>
      <c r="L184" s="18"/>
      <c r="M184" s="18"/>
      <c r="N184" s="18"/>
      <c r="O184" s="18"/>
    </row>
    <row r="185" spans="1:15" s="46" customFormat="1" ht="11.25">
      <c r="A185" s="21">
        <v>172</v>
      </c>
      <c r="B185" s="21" t="s">
        <v>294</v>
      </c>
      <c r="C185" s="23" t="s">
        <v>295</v>
      </c>
      <c r="D185" s="25" t="s">
        <v>16</v>
      </c>
      <c r="E185" s="25">
        <v>2000</v>
      </c>
      <c r="F185" s="45">
        <v>0</v>
      </c>
      <c r="G185" s="18">
        <f t="shared" si="7"/>
        <v>0</v>
      </c>
      <c r="H185" s="18"/>
      <c r="I185" s="18"/>
      <c r="J185" s="18">
        <v>3</v>
      </c>
      <c r="K185" s="18">
        <f>J185*E185</f>
        <v>6000</v>
      </c>
      <c r="L185" s="18"/>
      <c r="M185" s="18"/>
      <c r="N185" s="18"/>
      <c r="O185" s="18"/>
    </row>
    <row r="186" spans="1:15" s="46" customFormat="1" ht="11.25">
      <c r="A186" s="21">
        <v>173</v>
      </c>
      <c r="B186" s="21" t="s">
        <v>296</v>
      </c>
      <c r="C186" s="23" t="s">
        <v>297</v>
      </c>
      <c r="D186" s="25" t="s">
        <v>16</v>
      </c>
      <c r="E186" s="25">
        <v>1600</v>
      </c>
      <c r="F186" s="45">
        <v>0</v>
      </c>
      <c r="G186" s="18">
        <f t="shared" si="7"/>
        <v>0</v>
      </c>
      <c r="H186" s="18"/>
      <c r="I186" s="18"/>
      <c r="J186" s="18">
        <v>7</v>
      </c>
      <c r="K186" s="18">
        <f>J186*E186</f>
        <v>11200</v>
      </c>
      <c r="L186" s="18"/>
      <c r="M186" s="18"/>
      <c r="N186" s="18"/>
      <c r="O186" s="18"/>
    </row>
    <row r="187" spans="1:15" s="46" customFormat="1" ht="11.25">
      <c r="A187" s="21">
        <v>174</v>
      </c>
      <c r="B187" s="21" t="s">
        <v>298</v>
      </c>
      <c r="C187" s="23" t="s">
        <v>299</v>
      </c>
      <c r="D187" s="25" t="s">
        <v>16</v>
      </c>
      <c r="E187" s="25">
        <v>406.98</v>
      </c>
      <c r="F187" s="45">
        <v>10</v>
      </c>
      <c r="G187" s="18">
        <f t="shared" si="7"/>
        <v>4069.8</v>
      </c>
      <c r="H187" s="18"/>
      <c r="I187" s="18"/>
      <c r="J187" s="18"/>
      <c r="K187" s="18"/>
      <c r="L187" s="18"/>
      <c r="M187" s="18"/>
      <c r="N187" s="18"/>
      <c r="O187" s="18"/>
    </row>
    <row r="188" spans="1:15" s="46" customFormat="1" ht="11.25">
      <c r="A188" s="21">
        <v>175</v>
      </c>
      <c r="B188" s="21" t="s">
        <v>300</v>
      </c>
      <c r="C188" s="23" t="s">
        <v>301</v>
      </c>
      <c r="D188" s="25" t="s">
        <v>16</v>
      </c>
      <c r="E188" s="25">
        <v>406.98</v>
      </c>
      <c r="F188" s="45">
        <v>4</v>
      </c>
      <c r="G188" s="18">
        <f t="shared" si="7"/>
        <v>1627.92</v>
      </c>
      <c r="H188" s="18"/>
      <c r="I188" s="18"/>
      <c r="J188" s="18"/>
      <c r="K188" s="18"/>
      <c r="L188" s="18"/>
      <c r="M188" s="18"/>
      <c r="N188" s="18"/>
      <c r="O188" s="18"/>
    </row>
    <row r="189" spans="1:15" s="46" customFormat="1" ht="11.25">
      <c r="A189" s="21">
        <v>176</v>
      </c>
      <c r="B189" s="21" t="s">
        <v>302</v>
      </c>
      <c r="C189" s="23" t="s">
        <v>303</v>
      </c>
      <c r="D189" s="25" t="s">
        <v>16</v>
      </c>
      <c r="E189" s="25">
        <v>406.98</v>
      </c>
      <c r="F189" s="45">
        <v>10</v>
      </c>
      <c r="G189" s="18">
        <f t="shared" si="7"/>
        <v>4069.8</v>
      </c>
      <c r="H189" s="18"/>
      <c r="I189" s="18"/>
      <c r="J189" s="18"/>
      <c r="K189" s="18"/>
      <c r="L189" s="18"/>
      <c r="M189" s="18"/>
      <c r="N189" s="18"/>
      <c r="O189" s="18"/>
    </row>
    <row r="190" spans="1:15" s="46" customFormat="1" ht="11.25">
      <c r="A190" s="21">
        <v>177</v>
      </c>
      <c r="B190" s="21"/>
      <c r="C190" s="23" t="s">
        <v>304</v>
      </c>
      <c r="D190" s="25" t="s">
        <v>16</v>
      </c>
      <c r="E190" s="25">
        <v>2000</v>
      </c>
      <c r="F190" s="45">
        <v>0</v>
      </c>
      <c r="G190" s="18">
        <f t="shared" si="7"/>
        <v>0</v>
      </c>
      <c r="H190" s="18"/>
      <c r="I190" s="18"/>
      <c r="J190" s="18">
        <v>1</v>
      </c>
      <c r="K190" s="18">
        <f>J190*E190</f>
        <v>2000</v>
      </c>
      <c r="L190" s="18"/>
      <c r="M190" s="18"/>
      <c r="N190" s="18"/>
      <c r="O190" s="18"/>
    </row>
    <row r="191" spans="1:15" s="46" customFormat="1" ht="22.5">
      <c r="A191" s="21">
        <v>178</v>
      </c>
      <c r="B191" s="21" t="s">
        <v>305</v>
      </c>
      <c r="C191" s="23" t="s">
        <v>306</v>
      </c>
      <c r="D191" s="25" t="s">
        <v>16</v>
      </c>
      <c r="E191" s="28">
        <v>3606.75</v>
      </c>
      <c r="F191" s="45">
        <v>4</v>
      </c>
      <c r="G191" s="18">
        <f t="shared" si="7"/>
        <v>14427</v>
      </c>
      <c r="H191" s="18"/>
      <c r="I191" s="18"/>
      <c r="J191" s="18"/>
      <c r="K191" s="18"/>
      <c r="L191" s="18"/>
      <c r="M191" s="18"/>
      <c r="N191" s="18"/>
      <c r="O191" s="18"/>
    </row>
    <row r="192" spans="1:15" s="46" customFormat="1" ht="22.5">
      <c r="A192" s="21">
        <v>179</v>
      </c>
      <c r="B192" s="21" t="s">
        <v>307</v>
      </c>
      <c r="C192" s="23" t="s">
        <v>308</v>
      </c>
      <c r="D192" s="25" t="s">
        <v>16</v>
      </c>
      <c r="E192" s="28">
        <v>3606.75</v>
      </c>
      <c r="F192" s="45">
        <v>6</v>
      </c>
      <c r="G192" s="18">
        <f t="shared" si="7"/>
        <v>21640.5</v>
      </c>
      <c r="H192" s="18"/>
      <c r="I192" s="18"/>
      <c r="J192" s="18"/>
      <c r="K192" s="18"/>
      <c r="L192" s="18"/>
      <c r="M192" s="18"/>
      <c r="N192" s="18"/>
      <c r="O192" s="18"/>
    </row>
    <row r="193" spans="1:15" s="46" customFormat="1" ht="22.5">
      <c r="A193" s="21">
        <v>180</v>
      </c>
      <c r="B193" s="21" t="s">
        <v>309</v>
      </c>
      <c r="C193" s="23" t="s">
        <v>310</v>
      </c>
      <c r="D193" s="25" t="s">
        <v>16</v>
      </c>
      <c r="E193" s="28">
        <v>3377.75</v>
      </c>
      <c r="F193" s="45">
        <v>4</v>
      </c>
      <c r="G193" s="18">
        <f t="shared" si="7"/>
        <v>13511</v>
      </c>
      <c r="H193" s="18"/>
      <c r="I193" s="18"/>
      <c r="J193" s="18"/>
      <c r="K193" s="18"/>
      <c r="L193" s="18"/>
      <c r="M193" s="18"/>
      <c r="N193" s="18"/>
      <c r="O193" s="18"/>
    </row>
    <row r="194" spans="1:15" s="46" customFormat="1" ht="22.5">
      <c r="A194" s="21">
        <v>181</v>
      </c>
      <c r="B194" s="21" t="s">
        <v>311</v>
      </c>
      <c r="C194" s="23" t="s">
        <v>312</v>
      </c>
      <c r="D194" s="25" t="s">
        <v>16</v>
      </c>
      <c r="E194" s="28">
        <v>3377.75</v>
      </c>
      <c r="F194" s="45">
        <v>3</v>
      </c>
      <c r="G194" s="18">
        <f t="shared" si="7"/>
        <v>10133.25</v>
      </c>
      <c r="H194" s="18"/>
      <c r="I194" s="18"/>
      <c r="J194" s="18"/>
      <c r="K194" s="18"/>
      <c r="L194" s="18"/>
      <c r="M194" s="18"/>
      <c r="N194" s="18"/>
      <c r="O194" s="18"/>
    </row>
    <row r="195" spans="1:15" s="46" customFormat="1" ht="22.5">
      <c r="A195" s="21">
        <v>182</v>
      </c>
      <c r="B195" s="21" t="s">
        <v>313</v>
      </c>
      <c r="C195" s="23" t="s">
        <v>314</v>
      </c>
      <c r="D195" s="25" t="s">
        <v>16</v>
      </c>
      <c r="E195" s="28">
        <v>9217.25</v>
      </c>
      <c r="F195" s="45">
        <v>1</v>
      </c>
      <c r="G195" s="18">
        <f t="shared" si="7"/>
        <v>9217.25</v>
      </c>
      <c r="H195" s="18"/>
      <c r="I195" s="18"/>
      <c r="J195" s="18"/>
      <c r="K195" s="18"/>
      <c r="L195" s="18"/>
      <c r="M195" s="18"/>
      <c r="N195" s="18"/>
      <c r="O195" s="18"/>
    </row>
    <row r="196" spans="1:15" s="46" customFormat="1" ht="11.25">
      <c r="A196" s="21">
        <v>183</v>
      </c>
      <c r="B196" s="21" t="s">
        <v>200</v>
      </c>
      <c r="C196" s="23" t="s">
        <v>315</v>
      </c>
      <c r="D196" s="25" t="s">
        <v>109</v>
      </c>
      <c r="E196" s="25">
        <v>1825.13</v>
      </c>
      <c r="F196" s="45">
        <v>12</v>
      </c>
      <c r="G196" s="18">
        <f t="shared" si="7"/>
        <v>21901.56</v>
      </c>
      <c r="H196" s="18"/>
      <c r="I196" s="18"/>
      <c r="J196" s="18"/>
      <c r="K196" s="18"/>
      <c r="L196" s="18"/>
      <c r="M196" s="18"/>
      <c r="N196" s="18"/>
      <c r="O196" s="18"/>
    </row>
    <row r="197" spans="1:15" s="46" customFormat="1" ht="11.25">
      <c r="A197" s="21">
        <v>184</v>
      </c>
      <c r="B197" s="21" t="s">
        <v>126</v>
      </c>
      <c r="C197" s="23" t="s">
        <v>316</v>
      </c>
      <c r="D197" s="25" t="s">
        <v>16</v>
      </c>
      <c r="E197" s="25">
        <v>200</v>
      </c>
      <c r="F197" s="45">
        <v>3</v>
      </c>
      <c r="G197" s="18">
        <f t="shared" si="7"/>
        <v>600</v>
      </c>
      <c r="H197" s="18"/>
      <c r="I197" s="18"/>
      <c r="J197" s="18"/>
      <c r="K197" s="18"/>
      <c r="L197" s="18"/>
      <c r="M197" s="18"/>
      <c r="N197" s="18"/>
      <c r="O197" s="18"/>
    </row>
    <row r="198" spans="1:15" s="46" customFormat="1" ht="11.25">
      <c r="A198" s="21">
        <v>185</v>
      </c>
      <c r="B198" s="21" t="s">
        <v>317</v>
      </c>
      <c r="C198" s="23" t="s">
        <v>318</v>
      </c>
      <c r="D198" s="25" t="s">
        <v>16</v>
      </c>
      <c r="E198" s="25">
        <v>49490</v>
      </c>
      <c r="F198" s="45">
        <v>1</v>
      </c>
      <c r="G198" s="18">
        <f t="shared" si="7"/>
        <v>49490</v>
      </c>
      <c r="H198" s="18"/>
      <c r="I198" s="18"/>
      <c r="J198" s="18"/>
      <c r="K198" s="18"/>
      <c r="L198" s="18"/>
      <c r="M198" s="18"/>
      <c r="N198" s="18"/>
      <c r="O198" s="18"/>
    </row>
    <row r="199" spans="1:15" s="46" customFormat="1" ht="11.25">
      <c r="A199" s="21">
        <v>186</v>
      </c>
      <c r="B199" s="21" t="s">
        <v>319</v>
      </c>
      <c r="C199" s="23" t="s">
        <v>320</v>
      </c>
      <c r="D199" s="25" t="s">
        <v>321</v>
      </c>
      <c r="E199" s="25">
        <v>54.088999999999999</v>
      </c>
      <c r="F199" s="45">
        <v>836</v>
      </c>
      <c r="G199" s="18">
        <f t="shared" si="7"/>
        <v>45218.404000000002</v>
      </c>
      <c r="H199" s="18"/>
      <c r="I199" s="18"/>
      <c r="J199" s="18"/>
      <c r="K199" s="18"/>
      <c r="L199" s="18"/>
      <c r="M199" s="18"/>
      <c r="N199" s="18"/>
      <c r="O199" s="18"/>
    </row>
    <row r="200" spans="1:15" s="46" customFormat="1" ht="11.25">
      <c r="A200" s="21">
        <v>187</v>
      </c>
      <c r="B200" s="21" t="s">
        <v>322</v>
      </c>
      <c r="C200" s="23" t="s">
        <v>323</v>
      </c>
      <c r="D200" s="25" t="s">
        <v>153</v>
      </c>
      <c r="E200" s="25">
        <v>10</v>
      </c>
      <c r="F200" s="45">
        <v>150</v>
      </c>
      <c r="G200" s="18">
        <f t="shared" si="7"/>
        <v>1500</v>
      </c>
      <c r="H200" s="18"/>
      <c r="I200" s="18"/>
      <c r="J200" s="18"/>
      <c r="K200" s="18"/>
      <c r="L200" s="18"/>
      <c r="M200" s="18"/>
      <c r="N200" s="18"/>
      <c r="O200" s="18"/>
    </row>
    <row r="201" spans="1:15" s="46" customFormat="1" ht="11.25">
      <c r="A201" s="21">
        <v>188</v>
      </c>
      <c r="B201" s="21" t="s">
        <v>324</v>
      </c>
      <c r="C201" s="23" t="s">
        <v>325</v>
      </c>
      <c r="D201" s="25" t="s">
        <v>153</v>
      </c>
      <c r="E201" s="25">
        <v>12</v>
      </c>
      <c r="F201" s="45">
        <v>150</v>
      </c>
      <c r="G201" s="18">
        <f t="shared" si="7"/>
        <v>1800</v>
      </c>
      <c r="H201" s="18"/>
      <c r="I201" s="18"/>
      <c r="J201" s="18"/>
      <c r="K201" s="18"/>
      <c r="L201" s="18"/>
      <c r="M201" s="18"/>
      <c r="N201" s="18"/>
      <c r="O201" s="18"/>
    </row>
    <row r="202" spans="1:15" s="46" customFormat="1" ht="11.25">
      <c r="A202" s="21">
        <v>189</v>
      </c>
      <c r="B202" s="21"/>
      <c r="C202" s="23" t="s">
        <v>326</v>
      </c>
      <c r="D202" s="25" t="s">
        <v>16</v>
      </c>
      <c r="E202" s="25">
        <v>500</v>
      </c>
      <c r="F202" s="45">
        <v>1</v>
      </c>
      <c r="G202" s="18">
        <f t="shared" si="7"/>
        <v>500</v>
      </c>
      <c r="H202" s="51"/>
      <c r="I202" s="18"/>
      <c r="J202" s="18"/>
      <c r="K202" s="18"/>
      <c r="L202" s="18"/>
      <c r="M202" s="18"/>
      <c r="N202" s="18"/>
      <c r="O202" s="18"/>
    </row>
    <row r="203" spans="1:15" s="46" customFormat="1" ht="11.25">
      <c r="A203" s="21">
        <v>190</v>
      </c>
      <c r="B203" s="21" t="s">
        <v>142</v>
      </c>
      <c r="C203" s="23" t="s">
        <v>327</v>
      </c>
      <c r="D203" s="25" t="s">
        <v>16</v>
      </c>
      <c r="E203" s="25">
        <v>38044</v>
      </c>
      <c r="F203" s="45">
        <v>2</v>
      </c>
      <c r="G203" s="18">
        <f t="shared" si="7"/>
        <v>76088</v>
      </c>
      <c r="H203" s="18"/>
      <c r="I203" s="18"/>
      <c r="J203" s="18"/>
      <c r="K203" s="18"/>
      <c r="L203" s="18"/>
      <c r="M203" s="18"/>
      <c r="N203" s="18"/>
      <c r="O203" s="18"/>
    </row>
    <row r="204" spans="1:15" s="46" customFormat="1" ht="11.25">
      <c r="A204" s="21">
        <v>191</v>
      </c>
      <c r="B204" s="21" t="s">
        <v>142</v>
      </c>
      <c r="C204" s="23" t="s">
        <v>328</v>
      </c>
      <c r="D204" s="25" t="s">
        <v>16</v>
      </c>
      <c r="E204" s="25">
        <v>500</v>
      </c>
      <c r="F204" s="45">
        <v>3</v>
      </c>
      <c r="G204" s="18">
        <f t="shared" si="7"/>
        <v>1500</v>
      </c>
      <c r="H204" s="18"/>
      <c r="I204" s="18"/>
      <c r="J204" s="18"/>
      <c r="K204" s="18"/>
      <c r="L204" s="18"/>
      <c r="M204" s="18"/>
      <c r="N204" s="18"/>
      <c r="O204" s="18"/>
    </row>
    <row r="205" spans="1:15" s="46" customFormat="1" ht="11.25">
      <c r="A205" s="21">
        <v>192</v>
      </c>
      <c r="B205" s="21" t="s">
        <v>329</v>
      </c>
      <c r="C205" s="23" t="s">
        <v>330</v>
      </c>
      <c r="D205" s="25" t="s">
        <v>16</v>
      </c>
      <c r="E205" s="25">
        <v>1000</v>
      </c>
      <c r="F205" s="45">
        <v>1</v>
      </c>
      <c r="G205" s="18">
        <f t="shared" si="7"/>
        <v>1000</v>
      </c>
      <c r="H205" s="52"/>
      <c r="I205" s="18"/>
      <c r="J205" s="18"/>
      <c r="K205" s="18"/>
      <c r="L205" s="18"/>
      <c r="M205" s="18"/>
      <c r="N205" s="18"/>
      <c r="O205" s="18"/>
    </row>
    <row r="206" spans="1:15" s="46" customFormat="1" ht="22.5">
      <c r="A206" s="21">
        <v>193</v>
      </c>
      <c r="B206" s="21" t="s">
        <v>331</v>
      </c>
      <c r="C206" s="23" t="s">
        <v>332</v>
      </c>
      <c r="D206" s="25" t="s">
        <v>153</v>
      </c>
      <c r="E206" s="25">
        <v>25</v>
      </c>
      <c r="F206" s="45">
        <v>300</v>
      </c>
      <c r="G206" s="18">
        <f t="shared" si="7"/>
        <v>7500</v>
      </c>
      <c r="H206" s="18"/>
      <c r="I206" s="18"/>
      <c r="J206" s="18"/>
      <c r="K206" s="18"/>
      <c r="L206" s="18"/>
      <c r="M206" s="18"/>
      <c r="N206" s="18"/>
      <c r="O206" s="18"/>
    </row>
    <row r="207" spans="1:15" s="46" customFormat="1" ht="22.5">
      <c r="A207" s="21">
        <v>194</v>
      </c>
      <c r="B207" s="21" t="s">
        <v>248</v>
      </c>
      <c r="C207" s="23" t="s">
        <v>333</v>
      </c>
      <c r="D207" s="25" t="s">
        <v>16</v>
      </c>
      <c r="E207" s="25">
        <v>5000</v>
      </c>
      <c r="F207" s="45">
        <v>1</v>
      </c>
      <c r="G207" s="18">
        <f t="shared" si="7"/>
        <v>5000</v>
      </c>
      <c r="H207" s="18"/>
      <c r="I207" s="18"/>
      <c r="J207" s="18"/>
      <c r="K207" s="18"/>
      <c r="L207" s="18"/>
      <c r="M207" s="18"/>
      <c r="N207" s="18"/>
      <c r="O207" s="18"/>
    </row>
    <row r="208" spans="1:15" s="46" customFormat="1" ht="22.5">
      <c r="A208" s="21">
        <v>195</v>
      </c>
      <c r="B208" s="21" t="s">
        <v>248</v>
      </c>
      <c r="C208" s="23" t="s">
        <v>334</v>
      </c>
      <c r="D208" s="25" t="s">
        <v>16</v>
      </c>
      <c r="E208" s="25">
        <v>1000</v>
      </c>
      <c r="F208" s="45">
        <v>1</v>
      </c>
      <c r="G208" s="18">
        <f t="shared" si="7"/>
        <v>1000</v>
      </c>
      <c r="H208" s="18"/>
      <c r="I208" s="18"/>
      <c r="J208" s="18"/>
      <c r="K208" s="18"/>
      <c r="L208" s="18"/>
      <c r="M208" s="18"/>
      <c r="N208" s="18"/>
      <c r="O208" s="18"/>
    </row>
    <row r="209" spans="1:15" s="46" customFormat="1" ht="11.25">
      <c r="A209" s="21">
        <v>196</v>
      </c>
      <c r="B209" s="40" t="s">
        <v>335</v>
      </c>
      <c r="C209" s="41" t="s">
        <v>336</v>
      </c>
      <c r="D209" s="25" t="s">
        <v>16</v>
      </c>
      <c r="E209" s="28">
        <v>4050</v>
      </c>
      <c r="F209" s="53">
        <v>5</v>
      </c>
      <c r="G209" s="18">
        <f t="shared" si="7"/>
        <v>20250</v>
      </c>
      <c r="H209" s="18"/>
      <c r="I209" s="18"/>
      <c r="J209" s="18"/>
      <c r="K209" s="18"/>
      <c r="L209" s="18"/>
      <c r="M209" s="18"/>
      <c r="N209" s="18"/>
      <c r="O209" s="18"/>
    </row>
    <row r="210" spans="1:15" s="46" customFormat="1" ht="22.5">
      <c r="A210" s="21">
        <v>197</v>
      </c>
      <c r="B210" s="40" t="s">
        <v>337</v>
      </c>
      <c r="C210" s="41" t="s">
        <v>338</v>
      </c>
      <c r="D210" s="25" t="s">
        <v>16</v>
      </c>
      <c r="E210" s="28">
        <v>3920</v>
      </c>
      <c r="F210" s="53">
        <v>8</v>
      </c>
      <c r="G210" s="18">
        <f t="shared" si="7"/>
        <v>31360</v>
      </c>
      <c r="H210" s="18"/>
      <c r="I210" s="18"/>
      <c r="J210" s="18"/>
      <c r="K210" s="18"/>
      <c r="L210" s="18"/>
      <c r="M210" s="18"/>
      <c r="N210" s="18"/>
      <c r="O210" s="18"/>
    </row>
    <row r="211" spans="1:15" s="46" customFormat="1" ht="22.5">
      <c r="A211" s="21">
        <v>198</v>
      </c>
      <c r="B211" s="21" t="s">
        <v>339</v>
      </c>
      <c r="C211" s="42" t="s">
        <v>340</v>
      </c>
      <c r="D211" s="25" t="s">
        <v>16</v>
      </c>
      <c r="E211" s="28">
        <v>3910</v>
      </c>
      <c r="F211" s="53">
        <v>12</v>
      </c>
      <c r="G211" s="18">
        <f t="shared" si="7"/>
        <v>46920</v>
      </c>
      <c r="H211" s="18"/>
      <c r="I211" s="18"/>
      <c r="J211" s="18"/>
      <c r="K211" s="18"/>
      <c r="L211" s="18"/>
      <c r="M211" s="18"/>
      <c r="N211" s="18"/>
      <c r="O211" s="18"/>
    </row>
    <row r="212" spans="1:15" s="46" customFormat="1" ht="11.25">
      <c r="A212" s="21">
        <v>199</v>
      </c>
      <c r="B212" s="21" t="s">
        <v>341</v>
      </c>
      <c r="C212" s="42" t="s">
        <v>342</v>
      </c>
      <c r="D212" s="25" t="s">
        <v>343</v>
      </c>
      <c r="E212" s="28">
        <v>24750</v>
      </c>
      <c r="F212" s="45">
        <v>1</v>
      </c>
      <c r="G212" s="18">
        <f t="shared" si="7"/>
        <v>24750</v>
      </c>
      <c r="H212" s="18"/>
      <c r="I212" s="18"/>
      <c r="J212" s="18"/>
      <c r="K212" s="18"/>
      <c r="L212" s="18"/>
      <c r="M212" s="18"/>
      <c r="N212" s="18"/>
      <c r="O212" s="18"/>
    </row>
    <row r="213" spans="1:15" s="46" customFormat="1" ht="11.25">
      <c r="A213" s="21">
        <v>200</v>
      </c>
      <c r="B213" s="21" t="s">
        <v>344</v>
      </c>
      <c r="C213" s="42" t="s">
        <v>345</v>
      </c>
      <c r="D213" s="12" t="s">
        <v>16</v>
      </c>
      <c r="E213" s="28">
        <v>16400</v>
      </c>
      <c r="F213" s="45">
        <v>5</v>
      </c>
      <c r="G213" s="18">
        <f t="shared" si="7"/>
        <v>82000</v>
      </c>
      <c r="H213" s="18"/>
      <c r="I213" s="18"/>
      <c r="J213" s="18"/>
      <c r="K213" s="18"/>
      <c r="L213" s="18"/>
      <c r="M213" s="18"/>
      <c r="N213" s="18"/>
      <c r="O213" s="18"/>
    </row>
    <row r="214" spans="1:15" s="46" customFormat="1" ht="11.25">
      <c r="A214" s="21">
        <v>201</v>
      </c>
      <c r="B214" s="40" t="s">
        <v>288</v>
      </c>
      <c r="C214" s="54" t="s">
        <v>346</v>
      </c>
      <c r="D214" s="12" t="s">
        <v>16</v>
      </c>
      <c r="E214" s="28">
        <v>12</v>
      </c>
      <c r="F214" s="45">
        <v>330</v>
      </c>
      <c r="G214" s="18">
        <f t="shared" si="7"/>
        <v>3960</v>
      </c>
      <c r="H214" s="18"/>
      <c r="I214" s="18"/>
      <c r="J214" s="18"/>
      <c r="K214" s="18"/>
      <c r="L214" s="18"/>
      <c r="M214" s="18"/>
      <c r="N214" s="18"/>
      <c r="O214" s="18"/>
    </row>
    <row r="215" spans="1:15" s="46" customFormat="1" ht="22.5">
      <c r="A215" s="21">
        <v>202</v>
      </c>
      <c r="B215" s="40" t="s">
        <v>347</v>
      </c>
      <c r="C215" s="41" t="s">
        <v>348</v>
      </c>
      <c r="D215" s="12" t="s">
        <v>16</v>
      </c>
      <c r="E215" s="28">
        <v>1780</v>
      </c>
      <c r="F215" s="45">
        <v>6</v>
      </c>
      <c r="G215" s="18">
        <f t="shared" si="7"/>
        <v>10680</v>
      </c>
      <c r="H215" s="18"/>
      <c r="I215" s="18"/>
      <c r="J215" s="18"/>
      <c r="K215" s="18"/>
      <c r="L215" s="18"/>
      <c r="M215" s="18"/>
      <c r="N215" s="18"/>
      <c r="O215" s="18"/>
    </row>
    <row r="216" spans="1:15" s="46" customFormat="1" ht="22.5">
      <c r="A216" s="21">
        <v>203</v>
      </c>
      <c r="B216" s="40" t="s">
        <v>347</v>
      </c>
      <c r="C216" s="41" t="s">
        <v>349</v>
      </c>
      <c r="D216" s="12" t="s">
        <v>16</v>
      </c>
      <c r="E216" s="28">
        <v>1780</v>
      </c>
      <c r="F216" s="45">
        <v>4</v>
      </c>
      <c r="G216" s="18">
        <f t="shared" si="7"/>
        <v>7120</v>
      </c>
      <c r="H216" s="18"/>
      <c r="I216" s="18"/>
      <c r="J216" s="18"/>
      <c r="K216" s="18"/>
      <c r="L216" s="18"/>
      <c r="M216" s="18"/>
      <c r="N216" s="18"/>
      <c r="O216" s="18"/>
    </row>
    <row r="217" spans="1:15" s="46" customFormat="1" ht="11.25">
      <c r="A217" s="21">
        <v>204</v>
      </c>
      <c r="B217" s="40" t="s">
        <v>350</v>
      </c>
      <c r="C217" s="54" t="s">
        <v>351</v>
      </c>
      <c r="D217" s="12" t="s">
        <v>16</v>
      </c>
      <c r="E217" s="28">
        <v>1780</v>
      </c>
      <c r="F217" s="45">
        <v>9</v>
      </c>
      <c r="G217" s="18">
        <f t="shared" si="7"/>
        <v>16020</v>
      </c>
      <c r="H217" s="18"/>
      <c r="I217" s="18"/>
      <c r="J217" s="18"/>
      <c r="K217" s="18"/>
      <c r="L217" s="18"/>
      <c r="M217" s="18"/>
      <c r="N217" s="18"/>
      <c r="O217" s="18"/>
    </row>
    <row r="218" spans="1:15" s="46" customFormat="1" ht="11.25">
      <c r="A218" s="21">
        <v>205</v>
      </c>
      <c r="B218" s="40" t="s">
        <v>352</v>
      </c>
      <c r="C218" s="54" t="s">
        <v>353</v>
      </c>
      <c r="D218" s="12" t="s">
        <v>16</v>
      </c>
      <c r="E218" s="28">
        <v>2150</v>
      </c>
      <c r="F218" s="45">
        <v>5</v>
      </c>
      <c r="G218" s="18">
        <f t="shared" si="7"/>
        <v>10750</v>
      </c>
      <c r="H218" s="18"/>
      <c r="I218" s="18"/>
      <c r="J218" s="18"/>
      <c r="K218" s="18"/>
      <c r="L218" s="18"/>
      <c r="M218" s="18"/>
      <c r="N218" s="18"/>
      <c r="O218" s="18"/>
    </row>
    <row r="219" spans="1:15" s="46" customFormat="1" ht="11.25">
      <c r="A219" s="21">
        <v>206</v>
      </c>
      <c r="B219" s="40" t="s">
        <v>354</v>
      </c>
      <c r="C219" s="54" t="s">
        <v>355</v>
      </c>
      <c r="D219" s="12" t="s">
        <v>16</v>
      </c>
      <c r="E219" s="28">
        <v>2450</v>
      </c>
      <c r="F219" s="45">
        <v>4</v>
      </c>
      <c r="G219" s="18">
        <f t="shared" si="7"/>
        <v>9800</v>
      </c>
      <c r="H219" s="18"/>
      <c r="I219" s="18"/>
      <c r="J219" s="18"/>
      <c r="K219" s="18"/>
      <c r="L219" s="18"/>
      <c r="M219" s="18"/>
      <c r="N219" s="18"/>
      <c r="O219" s="18"/>
    </row>
    <row r="220" spans="1:15" s="46" customFormat="1" ht="11.25">
      <c r="A220" s="21">
        <v>207</v>
      </c>
      <c r="B220" s="40" t="s">
        <v>356</v>
      </c>
      <c r="C220" s="54" t="s">
        <v>357</v>
      </c>
      <c r="D220" s="12" t="s">
        <v>16</v>
      </c>
      <c r="E220" s="28">
        <v>3050</v>
      </c>
      <c r="F220" s="45">
        <v>4</v>
      </c>
      <c r="G220" s="18">
        <f t="shared" si="7"/>
        <v>12200</v>
      </c>
      <c r="H220" s="18"/>
      <c r="I220" s="18"/>
      <c r="J220" s="18"/>
      <c r="K220" s="18"/>
      <c r="L220" s="18"/>
      <c r="M220" s="18"/>
      <c r="N220" s="18"/>
      <c r="O220" s="18"/>
    </row>
    <row r="221" spans="1:15" s="46" customFormat="1" ht="11.25">
      <c r="A221" s="21">
        <v>208</v>
      </c>
      <c r="B221" s="40" t="s">
        <v>358</v>
      </c>
      <c r="C221" s="54" t="s">
        <v>359</v>
      </c>
      <c r="D221" s="12" t="s">
        <v>16</v>
      </c>
      <c r="E221" s="28">
        <v>3050</v>
      </c>
      <c r="F221" s="45">
        <v>1</v>
      </c>
      <c r="G221" s="18">
        <f t="shared" si="7"/>
        <v>3050</v>
      </c>
      <c r="H221" s="18"/>
      <c r="I221" s="18"/>
      <c r="J221" s="18"/>
      <c r="K221" s="18"/>
      <c r="L221" s="18"/>
      <c r="M221" s="18"/>
      <c r="N221" s="18"/>
      <c r="O221" s="18"/>
    </row>
    <row r="222" spans="1:15" s="46" customFormat="1" ht="11.25">
      <c r="A222" s="21">
        <v>209</v>
      </c>
      <c r="B222" s="21"/>
      <c r="C222" s="55" t="s">
        <v>360</v>
      </c>
      <c r="D222" s="12" t="s">
        <v>16</v>
      </c>
      <c r="E222" s="56">
        <v>0</v>
      </c>
      <c r="F222" s="45">
        <v>1</v>
      </c>
      <c r="G222" s="18">
        <f t="shared" si="7"/>
        <v>0</v>
      </c>
      <c r="H222" s="18"/>
      <c r="I222" s="18"/>
      <c r="J222" s="18"/>
      <c r="K222" s="18"/>
      <c r="L222" s="18"/>
      <c r="M222" s="18"/>
      <c r="N222" s="18"/>
      <c r="O222" s="18"/>
    </row>
    <row r="223" spans="1:15" s="46" customFormat="1" ht="11.25">
      <c r="A223" s="21">
        <v>210</v>
      </c>
      <c r="B223" s="21" t="s">
        <v>113</v>
      </c>
      <c r="C223" s="55" t="s">
        <v>361</v>
      </c>
      <c r="D223" s="12" t="s">
        <v>343</v>
      </c>
      <c r="E223" s="56">
        <v>0</v>
      </c>
      <c r="F223" s="45">
        <v>1</v>
      </c>
      <c r="G223" s="18">
        <f t="shared" si="7"/>
        <v>0</v>
      </c>
      <c r="H223" s="18"/>
      <c r="I223" s="18"/>
      <c r="J223" s="18"/>
      <c r="K223" s="18"/>
      <c r="L223" s="18"/>
      <c r="M223" s="18"/>
      <c r="N223" s="18"/>
      <c r="O223" s="18"/>
    </row>
    <row r="224" spans="1:15" s="46" customFormat="1" ht="11.25">
      <c r="A224" s="21">
        <v>211</v>
      </c>
      <c r="B224" s="21"/>
      <c r="C224" s="55" t="s">
        <v>362</v>
      </c>
      <c r="D224" s="12" t="s">
        <v>16</v>
      </c>
      <c r="E224" s="56">
        <v>0</v>
      </c>
      <c r="F224" s="45">
        <v>3</v>
      </c>
      <c r="G224" s="18">
        <f t="shared" si="7"/>
        <v>0</v>
      </c>
      <c r="H224" s="18"/>
      <c r="I224" s="18"/>
      <c r="J224" s="18"/>
      <c r="K224" s="18"/>
      <c r="L224" s="18"/>
      <c r="M224" s="18"/>
      <c r="N224" s="18"/>
      <c r="O224" s="18"/>
    </row>
    <row r="225" spans="1:15" s="46" customFormat="1" ht="11.25">
      <c r="A225" s="21">
        <v>212</v>
      </c>
      <c r="B225" s="40" t="s">
        <v>363</v>
      </c>
      <c r="C225" s="54" t="s">
        <v>364</v>
      </c>
      <c r="D225" s="12" t="s">
        <v>16</v>
      </c>
      <c r="E225" s="56">
        <v>0</v>
      </c>
      <c r="F225" s="45">
        <v>1</v>
      </c>
      <c r="G225" s="18">
        <f t="shared" ref="G225:G259" si="8">F225*E225</f>
        <v>0</v>
      </c>
      <c r="H225" s="18"/>
      <c r="I225" s="18"/>
      <c r="J225" s="18"/>
      <c r="K225" s="18"/>
      <c r="L225" s="18"/>
      <c r="M225" s="18"/>
      <c r="N225" s="18"/>
      <c r="O225" s="18"/>
    </row>
    <row r="226" spans="1:15" s="46" customFormat="1" ht="11.25">
      <c r="A226" s="21">
        <v>213</v>
      </c>
      <c r="B226" s="40" t="s">
        <v>130</v>
      </c>
      <c r="C226" s="54" t="s">
        <v>365</v>
      </c>
      <c r="D226" s="12" t="s">
        <v>16</v>
      </c>
      <c r="E226" s="28">
        <v>134328</v>
      </c>
      <c r="F226" s="45">
        <v>1</v>
      </c>
      <c r="G226" s="18">
        <f t="shared" si="8"/>
        <v>134328</v>
      </c>
      <c r="H226" s="18"/>
      <c r="I226" s="18"/>
      <c r="J226" s="18"/>
      <c r="K226" s="18"/>
      <c r="L226" s="18"/>
      <c r="M226" s="18"/>
      <c r="N226" s="18"/>
      <c r="O226" s="18"/>
    </row>
    <row r="227" spans="1:15" s="46" customFormat="1" ht="11.25">
      <c r="A227" s="21">
        <v>214</v>
      </c>
      <c r="B227" s="40" t="s">
        <v>319</v>
      </c>
      <c r="C227" s="54" t="s">
        <v>366</v>
      </c>
      <c r="D227" s="12" t="s">
        <v>321</v>
      </c>
      <c r="E227" s="28">
        <v>73.478612400000003</v>
      </c>
      <c r="F227" s="45">
        <v>418</v>
      </c>
      <c r="G227" s="18">
        <f t="shared" si="8"/>
        <v>30714.059983200001</v>
      </c>
      <c r="H227" s="57"/>
      <c r="I227" s="18"/>
      <c r="J227" s="18"/>
      <c r="K227" s="18"/>
      <c r="L227" s="18"/>
      <c r="M227" s="18"/>
      <c r="N227" s="18"/>
      <c r="O227" s="18"/>
    </row>
    <row r="228" spans="1:15" s="46" customFormat="1" ht="22.5">
      <c r="A228" s="21">
        <v>215</v>
      </c>
      <c r="B228" s="40" t="s">
        <v>367</v>
      </c>
      <c r="C228" s="41" t="s">
        <v>368</v>
      </c>
      <c r="D228" s="12" t="s">
        <v>16</v>
      </c>
      <c r="E228" s="28">
        <v>29488.2</v>
      </c>
      <c r="F228" s="45">
        <v>1</v>
      </c>
      <c r="G228" s="18">
        <f t="shared" si="8"/>
        <v>29488.2</v>
      </c>
      <c r="H228" s="18"/>
      <c r="I228" s="18"/>
      <c r="J228" s="18"/>
      <c r="K228" s="18"/>
      <c r="L228" s="18"/>
      <c r="M228" s="18"/>
      <c r="N228" s="18"/>
      <c r="O228" s="18"/>
    </row>
    <row r="229" spans="1:15" s="46" customFormat="1" ht="22.5">
      <c r="A229" s="21">
        <v>216</v>
      </c>
      <c r="B229" s="40" t="s">
        <v>369</v>
      </c>
      <c r="C229" s="41" t="s">
        <v>370</v>
      </c>
      <c r="D229" s="12" t="s">
        <v>16</v>
      </c>
      <c r="E229" s="28">
        <v>10608.2</v>
      </c>
      <c r="F229" s="45">
        <v>2</v>
      </c>
      <c r="G229" s="18">
        <f t="shared" si="8"/>
        <v>21216.400000000001</v>
      </c>
      <c r="H229" s="18"/>
      <c r="I229" s="18"/>
      <c r="J229" s="18"/>
      <c r="K229" s="18"/>
      <c r="L229" s="18"/>
      <c r="M229" s="18"/>
      <c r="N229" s="18"/>
      <c r="O229" s="18"/>
    </row>
    <row r="230" spans="1:15" s="46" customFormat="1" ht="11.25">
      <c r="A230" s="21">
        <v>217</v>
      </c>
      <c r="B230" s="21" t="s">
        <v>371</v>
      </c>
      <c r="C230" s="42" t="s">
        <v>372</v>
      </c>
      <c r="D230" s="12" t="s">
        <v>16</v>
      </c>
      <c r="E230" s="28">
        <v>3233.2</v>
      </c>
      <c r="F230" s="45">
        <v>23</v>
      </c>
      <c r="G230" s="18">
        <f t="shared" si="8"/>
        <v>74363.599999999991</v>
      </c>
      <c r="H230" s="18"/>
      <c r="I230" s="18"/>
      <c r="J230" s="18"/>
      <c r="K230" s="18"/>
      <c r="L230" s="18"/>
      <c r="M230" s="18"/>
      <c r="N230" s="18"/>
      <c r="O230" s="18"/>
    </row>
    <row r="231" spans="1:15" s="46" customFormat="1" ht="11.25">
      <c r="A231" s="21">
        <v>218</v>
      </c>
      <c r="B231" s="40" t="s">
        <v>373</v>
      </c>
      <c r="C231" s="41" t="s">
        <v>374</v>
      </c>
      <c r="D231" s="12" t="s">
        <v>16</v>
      </c>
      <c r="E231" s="28">
        <v>7670</v>
      </c>
      <c r="F231" s="45">
        <v>2</v>
      </c>
      <c r="G231" s="18">
        <f t="shared" si="8"/>
        <v>15340</v>
      </c>
      <c r="H231" s="18"/>
      <c r="I231" s="18"/>
      <c r="J231" s="18"/>
      <c r="K231" s="18"/>
      <c r="L231" s="18"/>
      <c r="M231" s="18"/>
      <c r="N231" s="18"/>
      <c r="O231" s="18"/>
    </row>
    <row r="232" spans="1:15" s="46" customFormat="1" ht="11.25">
      <c r="A232" s="21">
        <v>219</v>
      </c>
      <c r="B232" s="40" t="s">
        <v>375</v>
      </c>
      <c r="C232" s="41" t="s">
        <v>376</v>
      </c>
      <c r="D232" s="12" t="s">
        <v>16</v>
      </c>
      <c r="E232" s="28">
        <v>7493</v>
      </c>
      <c r="F232" s="45">
        <v>1</v>
      </c>
      <c r="G232" s="18">
        <f t="shared" si="8"/>
        <v>7493</v>
      </c>
      <c r="H232" s="18"/>
      <c r="I232" s="18"/>
      <c r="J232" s="18"/>
      <c r="K232" s="18"/>
      <c r="L232" s="18"/>
      <c r="M232" s="18"/>
      <c r="N232" s="18"/>
      <c r="O232" s="18"/>
    </row>
    <row r="233" spans="1:15" s="46" customFormat="1" ht="11.25">
      <c r="A233" s="21">
        <v>220</v>
      </c>
      <c r="B233" s="40" t="s">
        <v>313</v>
      </c>
      <c r="C233" s="41" t="s">
        <v>377</v>
      </c>
      <c r="D233" s="12" t="s">
        <v>16</v>
      </c>
      <c r="E233" s="28">
        <v>7493</v>
      </c>
      <c r="F233" s="45">
        <v>1</v>
      </c>
      <c r="G233" s="18">
        <f t="shared" si="8"/>
        <v>7493</v>
      </c>
      <c r="H233" s="18"/>
      <c r="I233" s="18"/>
      <c r="J233" s="18"/>
      <c r="K233" s="18"/>
      <c r="L233" s="18"/>
      <c r="M233" s="18"/>
      <c r="N233" s="18"/>
      <c r="O233" s="18"/>
    </row>
    <row r="234" spans="1:15" s="46" customFormat="1" ht="11.25">
      <c r="A234" s="21">
        <v>221</v>
      </c>
      <c r="B234" s="40" t="s">
        <v>378</v>
      </c>
      <c r="C234" s="41" t="s">
        <v>379</v>
      </c>
      <c r="D234" s="12" t="s">
        <v>16</v>
      </c>
      <c r="E234" s="28">
        <v>7493</v>
      </c>
      <c r="F234" s="45">
        <v>1</v>
      </c>
      <c r="G234" s="18">
        <f t="shared" si="8"/>
        <v>7493</v>
      </c>
      <c r="H234" s="18"/>
      <c r="I234" s="18"/>
      <c r="J234" s="18"/>
      <c r="K234" s="18"/>
      <c r="L234" s="18"/>
      <c r="M234" s="18"/>
      <c r="N234" s="18"/>
      <c r="O234" s="18"/>
    </row>
    <row r="235" spans="1:15" s="46" customFormat="1" ht="11.25">
      <c r="A235" s="21">
        <v>222</v>
      </c>
      <c r="B235" s="40" t="s">
        <v>375</v>
      </c>
      <c r="C235" s="41" t="s">
        <v>376</v>
      </c>
      <c r="D235" s="12" t="s">
        <v>16</v>
      </c>
      <c r="E235" s="28">
        <v>7493</v>
      </c>
      <c r="F235" s="45">
        <v>1</v>
      </c>
      <c r="G235" s="18">
        <f t="shared" si="8"/>
        <v>7493</v>
      </c>
      <c r="H235" s="18"/>
      <c r="I235" s="18"/>
      <c r="J235" s="18"/>
      <c r="K235" s="18"/>
      <c r="L235" s="18"/>
      <c r="M235" s="18"/>
      <c r="N235" s="18"/>
      <c r="O235" s="18"/>
    </row>
    <row r="236" spans="1:15" s="46" customFormat="1" ht="11.25">
      <c r="A236" s="21">
        <v>223</v>
      </c>
      <c r="B236" s="40" t="s">
        <v>313</v>
      </c>
      <c r="C236" s="41" t="s">
        <v>377</v>
      </c>
      <c r="D236" s="12" t="s">
        <v>16</v>
      </c>
      <c r="E236" s="28">
        <v>7493</v>
      </c>
      <c r="F236" s="45">
        <v>1</v>
      </c>
      <c r="G236" s="18">
        <f t="shared" si="8"/>
        <v>7493</v>
      </c>
      <c r="H236" s="18"/>
      <c r="I236" s="18"/>
      <c r="J236" s="18"/>
      <c r="K236" s="18"/>
      <c r="L236" s="18"/>
      <c r="M236" s="18"/>
      <c r="N236" s="18"/>
      <c r="O236" s="18"/>
    </row>
    <row r="237" spans="1:15" s="46" customFormat="1" ht="11.25">
      <c r="A237" s="21">
        <v>224</v>
      </c>
      <c r="B237" s="40" t="s">
        <v>380</v>
      </c>
      <c r="C237" s="41" t="s">
        <v>381</v>
      </c>
      <c r="D237" s="12" t="s">
        <v>16</v>
      </c>
      <c r="E237" s="28">
        <v>7670</v>
      </c>
      <c r="F237" s="45">
        <v>1</v>
      </c>
      <c r="G237" s="18">
        <f t="shared" si="8"/>
        <v>7670</v>
      </c>
      <c r="H237" s="18"/>
      <c r="I237" s="18"/>
      <c r="J237" s="18"/>
      <c r="K237" s="18"/>
      <c r="L237" s="18"/>
      <c r="M237" s="18"/>
      <c r="N237" s="18"/>
      <c r="O237" s="18"/>
    </row>
    <row r="238" spans="1:15" s="46" customFormat="1" ht="11.25">
      <c r="A238" s="21">
        <v>225</v>
      </c>
      <c r="B238" s="40" t="s">
        <v>382</v>
      </c>
      <c r="C238" s="41" t="s">
        <v>383</v>
      </c>
      <c r="D238" s="12" t="s">
        <v>16</v>
      </c>
      <c r="E238" s="28">
        <v>8496</v>
      </c>
      <c r="F238" s="45">
        <v>1</v>
      </c>
      <c r="G238" s="18">
        <f t="shared" si="8"/>
        <v>8496</v>
      </c>
      <c r="H238" s="18"/>
      <c r="I238" s="18"/>
      <c r="J238" s="18"/>
      <c r="K238" s="18"/>
      <c r="L238" s="18"/>
      <c r="M238" s="18"/>
      <c r="N238" s="18"/>
      <c r="O238" s="18"/>
    </row>
    <row r="239" spans="1:15" s="46" customFormat="1" ht="11.25">
      <c r="A239" s="21">
        <v>226</v>
      </c>
      <c r="B239" s="40" t="s">
        <v>384</v>
      </c>
      <c r="C239" s="41" t="s">
        <v>385</v>
      </c>
      <c r="D239" s="12" t="s">
        <v>16</v>
      </c>
      <c r="E239" s="28">
        <v>8496</v>
      </c>
      <c r="F239" s="45">
        <v>1</v>
      </c>
      <c r="G239" s="18">
        <f t="shared" si="8"/>
        <v>8496</v>
      </c>
      <c r="H239" s="18"/>
      <c r="I239" s="18"/>
      <c r="J239" s="18"/>
      <c r="K239" s="18"/>
      <c r="L239" s="18"/>
      <c r="M239" s="18"/>
      <c r="N239" s="18"/>
      <c r="O239" s="18"/>
    </row>
    <row r="240" spans="1:15" s="46" customFormat="1" ht="11.25">
      <c r="A240" s="21">
        <v>227</v>
      </c>
      <c r="B240" s="40" t="s">
        <v>331</v>
      </c>
      <c r="C240" s="54" t="s">
        <v>386</v>
      </c>
      <c r="D240" s="12" t="s">
        <v>387</v>
      </c>
      <c r="E240" s="28">
        <v>264500</v>
      </c>
      <c r="F240" s="45">
        <v>0.1</v>
      </c>
      <c r="G240" s="18">
        <f t="shared" si="8"/>
        <v>26450</v>
      </c>
      <c r="H240" s="18"/>
      <c r="I240" s="18"/>
      <c r="J240" s="18"/>
      <c r="K240" s="18"/>
      <c r="L240" s="18"/>
      <c r="M240" s="18"/>
      <c r="N240" s="18"/>
      <c r="O240" s="18"/>
    </row>
    <row r="241" spans="1:15" s="46" customFormat="1" ht="11.25">
      <c r="A241" s="21">
        <v>228</v>
      </c>
      <c r="B241" s="40" t="s">
        <v>388</v>
      </c>
      <c r="C241" s="54" t="s">
        <v>389</v>
      </c>
      <c r="D241" s="12" t="s">
        <v>16</v>
      </c>
      <c r="E241" s="28">
        <v>25000</v>
      </c>
      <c r="F241" s="45">
        <v>1</v>
      </c>
      <c r="G241" s="18">
        <f t="shared" si="8"/>
        <v>25000</v>
      </c>
      <c r="H241" s="18"/>
      <c r="I241" s="18"/>
      <c r="J241" s="18"/>
      <c r="K241" s="18"/>
      <c r="L241" s="18"/>
      <c r="M241" s="18"/>
      <c r="N241" s="18"/>
      <c r="O241" s="18"/>
    </row>
    <row r="242" spans="1:15" s="46" customFormat="1" ht="11.25">
      <c r="A242" s="21">
        <v>229</v>
      </c>
      <c r="B242" s="40" t="s">
        <v>390</v>
      </c>
      <c r="C242" s="54" t="s">
        <v>391</v>
      </c>
      <c r="D242" s="12" t="s">
        <v>16</v>
      </c>
      <c r="E242" s="28">
        <v>1121</v>
      </c>
      <c r="F242" s="53">
        <v>5</v>
      </c>
      <c r="G242" s="18">
        <f t="shared" si="8"/>
        <v>5605</v>
      </c>
      <c r="H242" s="18"/>
      <c r="I242" s="18"/>
      <c r="J242" s="18"/>
      <c r="K242" s="18"/>
      <c r="L242" s="18"/>
      <c r="M242" s="18"/>
      <c r="N242" s="18"/>
      <c r="O242" s="18"/>
    </row>
    <row r="243" spans="1:15" s="46" customFormat="1" ht="11.25">
      <c r="A243" s="21">
        <v>230</v>
      </c>
      <c r="B243" s="40" t="s">
        <v>392</v>
      </c>
      <c r="C243" s="54" t="s">
        <v>393</v>
      </c>
      <c r="D243" s="12" t="s">
        <v>153</v>
      </c>
      <c r="E243" s="28">
        <v>1058.46</v>
      </c>
      <c r="F243" s="53">
        <v>110</v>
      </c>
      <c r="G243" s="18">
        <f t="shared" si="8"/>
        <v>116430.6</v>
      </c>
      <c r="H243" s="18"/>
      <c r="I243" s="18"/>
      <c r="J243" s="18"/>
      <c r="K243" s="18"/>
      <c r="L243" s="18"/>
      <c r="M243" s="18"/>
      <c r="N243" s="18"/>
      <c r="O243" s="18"/>
    </row>
    <row r="244" spans="1:15" s="46" customFormat="1" ht="11.25">
      <c r="A244" s="21">
        <v>231</v>
      </c>
      <c r="B244" s="58" t="s">
        <v>329</v>
      </c>
      <c r="C244" s="59" t="s">
        <v>394</v>
      </c>
      <c r="D244" s="93" t="s">
        <v>16</v>
      </c>
      <c r="E244" s="60">
        <v>80000</v>
      </c>
      <c r="F244" s="61">
        <v>1</v>
      </c>
      <c r="G244" s="62">
        <f t="shared" si="8"/>
        <v>80000</v>
      </c>
      <c r="H244" s="62"/>
      <c r="I244" s="62"/>
      <c r="J244" s="62"/>
      <c r="K244" s="62"/>
      <c r="L244" s="62"/>
      <c r="M244" s="62"/>
      <c r="N244" s="62"/>
      <c r="O244" s="62"/>
    </row>
    <row r="245" spans="1:15" s="46" customFormat="1" ht="11.25">
      <c r="A245" s="21">
        <v>232</v>
      </c>
      <c r="B245" s="14"/>
      <c r="C245" s="55" t="s">
        <v>395</v>
      </c>
      <c r="D245" s="12" t="s">
        <v>16</v>
      </c>
      <c r="E245" s="28">
        <v>1000</v>
      </c>
      <c r="F245" s="53">
        <v>0</v>
      </c>
      <c r="G245" s="18">
        <f t="shared" si="8"/>
        <v>0</v>
      </c>
      <c r="H245" s="18"/>
      <c r="I245" s="18"/>
      <c r="J245" s="18"/>
      <c r="K245" s="18"/>
      <c r="L245" s="18"/>
      <c r="M245" s="18"/>
      <c r="N245" s="18">
        <v>3</v>
      </c>
      <c r="O245" s="18">
        <f>N245*E245</f>
        <v>3000</v>
      </c>
    </row>
    <row r="246" spans="1:15" s="46" customFormat="1" ht="11.25">
      <c r="A246" s="21">
        <v>233</v>
      </c>
      <c r="B246" s="14"/>
      <c r="C246" s="55" t="s">
        <v>396</v>
      </c>
      <c r="D246" s="12" t="s">
        <v>16</v>
      </c>
      <c r="E246" s="28">
        <v>100000</v>
      </c>
      <c r="F246" s="53">
        <v>1</v>
      </c>
      <c r="G246" s="18">
        <f t="shared" si="8"/>
        <v>100000</v>
      </c>
      <c r="H246" s="18"/>
      <c r="I246" s="18"/>
      <c r="J246" s="18"/>
      <c r="K246" s="18"/>
      <c r="L246" s="18"/>
      <c r="M246" s="18"/>
      <c r="N246" s="18"/>
      <c r="O246" s="18"/>
    </row>
    <row r="247" spans="1:15" s="20" customFormat="1" ht="11.25">
      <c r="A247" s="21">
        <v>234</v>
      </c>
      <c r="B247" s="21"/>
      <c r="C247" s="23" t="s">
        <v>101</v>
      </c>
      <c r="D247" s="25" t="s">
        <v>16</v>
      </c>
      <c r="E247" s="24">
        <v>100</v>
      </c>
      <c r="F247" s="53">
        <v>0</v>
      </c>
      <c r="G247" s="18">
        <f t="shared" si="8"/>
        <v>0</v>
      </c>
      <c r="H247" s="18"/>
      <c r="I247" s="18"/>
      <c r="J247" s="18"/>
      <c r="K247" s="18"/>
      <c r="L247" s="18"/>
      <c r="M247" s="18"/>
      <c r="N247" s="25">
        <v>1</v>
      </c>
      <c r="O247" s="18">
        <f>N247*E247</f>
        <v>100</v>
      </c>
    </row>
    <row r="248" spans="1:15" s="46" customFormat="1" ht="11.25">
      <c r="A248" s="21">
        <v>235</v>
      </c>
      <c r="B248" s="14"/>
      <c r="C248" s="55" t="s">
        <v>397</v>
      </c>
      <c r="D248" s="12" t="s">
        <v>16</v>
      </c>
      <c r="E248" s="28">
        <v>10000</v>
      </c>
      <c r="F248" s="53">
        <v>2</v>
      </c>
      <c r="G248" s="18">
        <f t="shared" si="8"/>
        <v>20000</v>
      </c>
      <c r="H248" s="18"/>
      <c r="I248" s="18"/>
      <c r="J248" s="18"/>
      <c r="K248" s="18"/>
      <c r="L248" s="18"/>
      <c r="M248" s="18"/>
      <c r="N248" s="18"/>
      <c r="O248" s="18"/>
    </row>
    <row r="249" spans="1:15" s="46" customFormat="1" ht="11.25">
      <c r="A249" s="21">
        <v>236</v>
      </c>
      <c r="B249" s="14"/>
      <c r="C249" s="63" t="s">
        <v>398</v>
      </c>
      <c r="D249" s="12" t="s">
        <v>16</v>
      </c>
      <c r="E249" s="28">
        <v>1000</v>
      </c>
      <c r="F249" s="53">
        <v>5</v>
      </c>
      <c r="G249" s="18">
        <f t="shared" si="8"/>
        <v>5000</v>
      </c>
      <c r="H249" s="18"/>
      <c r="I249" s="18"/>
      <c r="J249" s="18"/>
      <c r="K249" s="18"/>
      <c r="L249" s="18"/>
      <c r="M249" s="18"/>
      <c r="N249" s="18"/>
      <c r="O249" s="18"/>
    </row>
    <row r="250" spans="1:15" s="46" customFormat="1" ht="11.25">
      <c r="A250" s="21">
        <v>237</v>
      </c>
      <c r="B250" s="14"/>
      <c r="C250" s="54" t="s">
        <v>399</v>
      </c>
      <c r="D250" s="12" t="s">
        <v>119</v>
      </c>
      <c r="E250" s="28">
        <v>8000</v>
      </c>
      <c r="F250" s="64">
        <v>1</v>
      </c>
      <c r="G250" s="39">
        <f t="shared" si="8"/>
        <v>8000</v>
      </c>
      <c r="H250" s="39"/>
      <c r="I250" s="39"/>
      <c r="J250" s="39"/>
      <c r="K250" s="39"/>
      <c r="L250" s="39"/>
      <c r="M250" s="39"/>
      <c r="N250" s="39"/>
      <c r="O250" s="18"/>
    </row>
    <row r="251" spans="1:15" s="46" customFormat="1" ht="22.5">
      <c r="A251" s="21">
        <v>238</v>
      </c>
      <c r="B251" s="14"/>
      <c r="C251" s="41" t="s">
        <v>491</v>
      </c>
      <c r="D251" s="12" t="s">
        <v>119</v>
      </c>
      <c r="E251" s="12">
        <v>313481</v>
      </c>
      <c r="F251" s="53">
        <v>1</v>
      </c>
      <c r="G251" s="18">
        <f t="shared" si="8"/>
        <v>313481</v>
      </c>
      <c r="H251" s="39"/>
      <c r="I251" s="39"/>
      <c r="J251" s="39"/>
      <c r="K251" s="39"/>
      <c r="L251" s="39"/>
      <c r="M251" s="39"/>
      <c r="N251" s="39"/>
      <c r="O251" s="18"/>
    </row>
    <row r="252" spans="1:15" s="46" customFormat="1" ht="11.25">
      <c r="A252" s="21">
        <v>239</v>
      </c>
      <c r="B252" s="14"/>
      <c r="C252" s="41" t="s">
        <v>493</v>
      </c>
      <c r="D252" s="12" t="s">
        <v>119</v>
      </c>
      <c r="E252" s="31">
        <v>831.9</v>
      </c>
      <c r="F252" s="64">
        <v>7</v>
      </c>
      <c r="G252" s="39">
        <f t="shared" si="8"/>
        <v>5823.3</v>
      </c>
      <c r="H252" s="39"/>
      <c r="I252" s="39"/>
      <c r="J252" s="39"/>
      <c r="K252" s="39"/>
      <c r="L252" s="39"/>
      <c r="M252" s="39"/>
      <c r="N252" s="39"/>
      <c r="O252" s="18"/>
    </row>
    <row r="253" spans="1:15" s="46" customFormat="1" ht="22.5">
      <c r="A253" s="21">
        <v>240</v>
      </c>
      <c r="B253" s="14"/>
      <c r="C253" s="41" t="s">
        <v>494</v>
      </c>
      <c r="D253" s="12" t="s">
        <v>119</v>
      </c>
      <c r="E253" s="31">
        <v>649</v>
      </c>
      <c r="F253" s="64">
        <v>6</v>
      </c>
      <c r="G253" s="39">
        <f t="shared" si="8"/>
        <v>3894</v>
      </c>
      <c r="H253" s="39"/>
      <c r="I253" s="39"/>
      <c r="J253" s="39"/>
      <c r="K253" s="39"/>
      <c r="L253" s="39"/>
      <c r="M253" s="39"/>
      <c r="N253" s="39"/>
      <c r="O253" s="18"/>
    </row>
    <row r="254" spans="1:15" s="46" customFormat="1" ht="11.25">
      <c r="A254" s="21">
        <v>241</v>
      </c>
      <c r="B254" s="14"/>
      <c r="C254" s="41" t="s">
        <v>495</v>
      </c>
      <c r="D254" s="12" t="s">
        <v>119</v>
      </c>
      <c r="E254" s="31">
        <v>2950</v>
      </c>
      <c r="F254" s="64">
        <v>3</v>
      </c>
      <c r="G254" s="39">
        <f t="shared" si="8"/>
        <v>8850</v>
      </c>
      <c r="H254" s="39"/>
      <c r="I254" s="39"/>
      <c r="J254" s="39"/>
      <c r="K254" s="39"/>
      <c r="L254" s="39"/>
      <c r="M254" s="39"/>
      <c r="N254" s="39"/>
      <c r="O254" s="18"/>
    </row>
    <row r="255" spans="1:15" s="46" customFormat="1" ht="22.5">
      <c r="A255" s="21">
        <v>242</v>
      </c>
      <c r="B255" s="14"/>
      <c r="C255" s="41" t="s">
        <v>506</v>
      </c>
      <c r="D255" s="12" t="s">
        <v>119</v>
      </c>
      <c r="E255" s="31">
        <v>1649511</v>
      </c>
      <c r="F255" s="53">
        <v>1</v>
      </c>
      <c r="G255" s="39">
        <f t="shared" si="8"/>
        <v>1649511</v>
      </c>
      <c r="H255" s="39"/>
      <c r="I255" s="39"/>
      <c r="J255" s="39"/>
      <c r="K255" s="39"/>
      <c r="L255" s="39"/>
      <c r="M255" s="39"/>
      <c r="N255" s="39"/>
      <c r="O255" s="18"/>
    </row>
    <row r="256" spans="1:15" s="46" customFormat="1" ht="11.25">
      <c r="A256" s="21">
        <v>243</v>
      </c>
      <c r="B256" s="14"/>
      <c r="C256" s="41" t="s">
        <v>507</v>
      </c>
      <c r="D256" s="12" t="s">
        <v>119</v>
      </c>
      <c r="E256" s="31">
        <v>1062</v>
      </c>
      <c r="F256" s="53">
        <v>20</v>
      </c>
      <c r="G256" s="39">
        <f t="shared" si="8"/>
        <v>21240</v>
      </c>
      <c r="H256" s="39"/>
      <c r="I256" s="39"/>
      <c r="J256" s="39"/>
      <c r="K256" s="39"/>
      <c r="L256" s="39"/>
      <c r="M256" s="39"/>
      <c r="N256" s="39"/>
      <c r="O256" s="18"/>
    </row>
    <row r="257" spans="1:16" s="46" customFormat="1" ht="22.5">
      <c r="A257" s="21">
        <v>244</v>
      </c>
      <c r="B257" s="14"/>
      <c r="C257" s="41" t="s">
        <v>508</v>
      </c>
      <c r="D257" s="12" t="s">
        <v>119</v>
      </c>
      <c r="E257" s="31">
        <v>61360</v>
      </c>
      <c r="F257" s="53">
        <v>3</v>
      </c>
      <c r="G257" s="39">
        <f t="shared" si="8"/>
        <v>184080</v>
      </c>
      <c r="H257" s="39"/>
      <c r="I257" s="39"/>
      <c r="J257" s="39"/>
      <c r="K257" s="39"/>
      <c r="L257" s="39"/>
      <c r="M257" s="39"/>
      <c r="N257" s="39"/>
      <c r="O257" s="18"/>
    </row>
    <row r="258" spans="1:16" s="46" customFormat="1" ht="22.5">
      <c r="A258" s="21">
        <v>245</v>
      </c>
      <c r="B258" s="14"/>
      <c r="C258" s="41" t="s">
        <v>509</v>
      </c>
      <c r="D258" s="12" t="s">
        <v>119</v>
      </c>
      <c r="E258" s="31">
        <v>61360</v>
      </c>
      <c r="F258" s="53">
        <v>3</v>
      </c>
      <c r="G258" s="39">
        <f t="shared" si="8"/>
        <v>184080</v>
      </c>
      <c r="H258" s="39"/>
      <c r="I258" s="39"/>
      <c r="J258" s="39"/>
      <c r="K258" s="39"/>
      <c r="L258" s="39"/>
      <c r="M258" s="39"/>
      <c r="N258" s="39"/>
      <c r="O258" s="18"/>
    </row>
    <row r="259" spans="1:16" s="46" customFormat="1" ht="22.5">
      <c r="A259" s="21">
        <v>246</v>
      </c>
      <c r="B259" s="14"/>
      <c r="C259" s="42" t="s">
        <v>510</v>
      </c>
      <c r="D259" s="12" t="s">
        <v>119</v>
      </c>
      <c r="E259" s="31">
        <v>55460</v>
      </c>
      <c r="F259" s="53">
        <v>3</v>
      </c>
      <c r="G259" s="39">
        <f t="shared" si="8"/>
        <v>166380</v>
      </c>
      <c r="H259" s="39"/>
      <c r="I259" s="39"/>
      <c r="J259" s="39"/>
      <c r="K259" s="39"/>
      <c r="L259" s="39"/>
      <c r="M259" s="39"/>
      <c r="N259" s="39"/>
      <c r="O259" s="18"/>
    </row>
    <row r="260" spans="1:16" s="46" customFormat="1" ht="11.25">
      <c r="A260" s="65"/>
      <c r="B260" s="65"/>
      <c r="C260" s="66"/>
      <c r="D260" s="66"/>
      <c r="E260" s="92"/>
      <c r="F260" s="67" t="s">
        <v>400</v>
      </c>
      <c r="G260" s="68">
        <f>SUM(G12:G259)</f>
        <v>5187662.6839832012</v>
      </c>
      <c r="H260" s="68"/>
      <c r="I260" s="68">
        <f>SUM(I97:I248)</f>
        <v>0</v>
      </c>
      <c r="J260" s="68"/>
      <c r="K260" s="68">
        <f>SUM(K97:K248)</f>
        <v>52000</v>
      </c>
      <c r="L260" s="68"/>
      <c r="M260" s="68">
        <f>SUM(M97:M248)</f>
        <v>100000</v>
      </c>
      <c r="N260" s="68"/>
      <c r="O260" s="19">
        <f>SUM(O97:O254)+O79+O96</f>
        <v>475321.86</v>
      </c>
    </row>
    <row r="261" spans="1:16" s="46" customFormat="1" ht="11.25">
      <c r="A261" s="65"/>
      <c r="B261" s="65"/>
      <c r="C261" s="66"/>
      <c r="D261" s="66"/>
      <c r="E261" s="92"/>
      <c r="F261" s="69" t="s">
        <v>121</v>
      </c>
      <c r="G261" s="68">
        <f>SUM(G260+I260+K260+M260+O260)</f>
        <v>5814984.5439832015</v>
      </c>
    </row>
    <row r="262" spans="1:16" s="46" customFormat="1" ht="11.25">
      <c r="A262" s="65"/>
      <c r="B262" s="65"/>
      <c r="C262" s="66"/>
      <c r="D262" s="66"/>
      <c r="E262" s="92"/>
      <c r="F262" s="96"/>
      <c r="G262" s="97"/>
    </row>
    <row r="263" spans="1:16" s="70" customFormat="1" ht="11.25">
      <c r="A263" s="134" t="s">
        <v>401</v>
      </c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</row>
    <row r="264" spans="1:16" s="70" customFormat="1" ht="11.25">
      <c r="A264" s="98" t="s">
        <v>402</v>
      </c>
    </row>
    <row r="265" spans="1:16" s="70" customFormat="1" ht="11.25">
      <c r="A265" s="98" t="s">
        <v>496</v>
      </c>
    </row>
    <row r="266" spans="1:16" s="70" customFormat="1" ht="11.25">
      <c r="A266" s="98" t="s">
        <v>511</v>
      </c>
      <c r="B266" s="98"/>
    </row>
    <row r="267" spans="1:16" s="70" customFormat="1" ht="11.25">
      <c r="A267" s="98" t="s">
        <v>497</v>
      </c>
      <c r="B267" s="98"/>
    </row>
    <row r="268" spans="1:16" s="70" customFormat="1" ht="11.25">
      <c r="A268" s="98" t="s">
        <v>498</v>
      </c>
      <c r="B268" s="99">
        <v>44531</v>
      </c>
    </row>
    <row r="269" spans="1:16" s="70" customFormat="1" ht="11.25">
      <c r="A269" s="98" t="s">
        <v>499</v>
      </c>
      <c r="B269" s="98"/>
    </row>
    <row r="270" spans="1:16" s="70" customFormat="1" ht="11.25">
      <c r="A270" s="104" t="s">
        <v>500</v>
      </c>
      <c r="B270" s="104" t="s">
        <v>2</v>
      </c>
      <c r="C270" s="104" t="s">
        <v>403</v>
      </c>
      <c r="D270" s="104" t="s">
        <v>5</v>
      </c>
      <c r="E270" s="105" t="s">
        <v>512</v>
      </c>
      <c r="F270" s="106" t="s">
        <v>6</v>
      </c>
      <c r="G270" s="106"/>
      <c r="H270" s="106" t="s">
        <v>7</v>
      </c>
      <c r="I270" s="106"/>
      <c r="J270" s="107" t="s">
        <v>8</v>
      </c>
      <c r="K270" s="108"/>
      <c r="L270" s="107" t="s">
        <v>9</v>
      </c>
      <c r="M270" s="108"/>
      <c r="N270" s="107" t="s">
        <v>10</v>
      </c>
      <c r="O270" s="108"/>
    </row>
    <row r="271" spans="1:16" s="72" customFormat="1" ht="33.75">
      <c r="A271" s="104"/>
      <c r="B271" s="104"/>
      <c r="C271" s="104"/>
      <c r="D271" s="104"/>
      <c r="E271" s="105"/>
      <c r="F271" s="95" t="s">
        <v>404</v>
      </c>
      <c r="G271" s="95" t="s">
        <v>12</v>
      </c>
      <c r="H271" s="95" t="s">
        <v>404</v>
      </c>
      <c r="I271" s="95" t="s">
        <v>12</v>
      </c>
      <c r="J271" s="95" t="s">
        <v>404</v>
      </c>
      <c r="K271" s="95" t="s">
        <v>12</v>
      </c>
      <c r="L271" s="95" t="s">
        <v>404</v>
      </c>
      <c r="M271" s="95" t="s">
        <v>12</v>
      </c>
      <c r="N271" s="95" t="s">
        <v>404</v>
      </c>
      <c r="O271" s="94" t="s">
        <v>12</v>
      </c>
    </row>
    <row r="272" spans="1:16" s="70" customFormat="1" ht="11.25">
      <c r="A272" s="73">
        <v>1</v>
      </c>
      <c r="B272" s="73" t="s">
        <v>405</v>
      </c>
      <c r="C272" s="74" t="s">
        <v>406</v>
      </c>
      <c r="D272" s="73" t="s">
        <v>119</v>
      </c>
      <c r="E272" s="75">
        <v>35</v>
      </c>
      <c r="F272" s="76">
        <v>10</v>
      </c>
      <c r="G272" s="77">
        <v>350</v>
      </c>
      <c r="H272" s="122"/>
      <c r="I272" s="122"/>
      <c r="J272" s="122"/>
      <c r="K272" s="122"/>
      <c r="L272" s="122"/>
      <c r="M272" s="122"/>
      <c r="N272" s="122"/>
      <c r="O272" s="122"/>
      <c r="P272" s="100"/>
    </row>
    <row r="273" spans="1:16" s="70" customFormat="1" ht="11.25">
      <c r="A273" s="73">
        <v>2</v>
      </c>
      <c r="B273" s="73" t="s">
        <v>407</v>
      </c>
      <c r="C273" s="74" t="s">
        <v>408</v>
      </c>
      <c r="D273" s="73" t="s">
        <v>119</v>
      </c>
      <c r="E273" s="75">
        <v>20</v>
      </c>
      <c r="F273" s="76">
        <v>8</v>
      </c>
      <c r="G273" s="77">
        <v>160</v>
      </c>
      <c r="H273" s="122"/>
      <c r="I273" s="122"/>
      <c r="J273" s="122"/>
      <c r="K273" s="122"/>
      <c r="L273" s="122"/>
      <c r="M273" s="122"/>
      <c r="N273" s="122"/>
      <c r="O273" s="122"/>
      <c r="P273" s="100"/>
    </row>
    <row r="274" spans="1:16" s="70" customFormat="1" ht="11.25">
      <c r="A274" s="73">
        <v>3</v>
      </c>
      <c r="B274" s="73"/>
      <c r="C274" s="74" t="s">
        <v>409</v>
      </c>
      <c r="D274" s="73" t="s">
        <v>119</v>
      </c>
      <c r="E274" s="75">
        <v>50</v>
      </c>
      <c r="F274" s="76">
        <v>10</v>
      </c>
      <c r="G274" s="77">
        <v>500</v>
      </c>
      <c r="H274" s="122"/>
      <c r="I274" s="122"/>
      <c r="J274" s="122"/>
      <c r="K274" s="122"/>
      <c r="L274" s="122"/>
      <c r="M274" s="122"/>
      <c r="N274" s="122"/>
      <c r="O274" s="122"/>
      <c r="P274" s="100"/>
    </row>
    <row r="275" spans="1:16" s="70" customFormat="1" ht="11.25">
      <c r="A275" s="73">
        <v>4</v>
      </c>
      <c r="B275" s="73" t="s">
        <v>410</v>
      </c>
      <c r="C275" s="74" t="s">
        <v>411</v>
      </c>
      <c r="D275" s="73" t="s">
        <v>412</v>
      </c>
      <c r="E275" s="75">
        <v>43115</v>
      </c>
      <c r="F275" s="76">
        <v>1.087</v>
      </c>
      <c r="G275" s="77">
        <v>46866.004999999997</v>
      </c>
      <c r="H275" s="122"/>
      <c r="I275" s="122"/>
      <c r="J275" s="122"/>
      <c r="K275" s="122"/>
      <c r="L275" s="122"/>
      <c r="M275" s="122"/>
      <c r="N275" s="122"/>
      <c r="O275" s="122"/>
      <c r="P275" s="100"/>
    </row>
    <row r="276" spans="1:16" s="70" customFormat="1" ht="22.5">
      <c r="A276" s="73">
        <v>5</v>
      </c>
      <c r="B276" s="73" t="s">
        <v>413</v>
      </c>
      <c r="C276" s="78" t="s">
        <v>414</v>
      </c>
      <c r="D276" s="73" t="s">
        <v>119</v>
      </c>
      <c r="E276" s="75">
        <v>96.98</v>
      </c>
      <c r="F276" s="76">
        <v>19</v>
      </c>
      <c r="G276" s="77">
        <v>1842.6200000000001</v>
      </c>
      <c r="H276" s="122"/>
      <c r="I276" s="122"/>
      <c r="J276" s="122"/>
      <c r="K276" s="122"/>
      <c r="L276" s="122"/>
      <c r="M276" s="122"/>
      <c r="N276" s="122"/>
      <c r="O276" s="122"/>
      <c r="P276" s="100"/>
    </row>
    <row r="277" spans="1:16" s="70" customFormat="1" ht="11.25">
      <c r="A277" s="73">
        <v>6</v>
      </c>
      <c r="B277" s="73" t="s">
        <v>415</v>
      </c>
      <c r="C277" s="74" t="s">
        <v>416</v>
      </c>
      <c r="D277" s="73" t="s">
        <v>119</v>
      </c>
      <c r="E277" s="75">
        <v>285.2</v>
      </c>
      <c r="F277" s="76">
        <v>12</v>
      </c>
      <c r="G277" s="77">
        <v>3422.3999999999996</v>
      </c>
      <c r="H277" s="122"/>
      <c r="I277" s="122"/>
      <c r="J277" s="122"/>
      <c r="K277" s="122"/>
      <c r="L277" s="122"/>
      <c r="M277" s="122"/>
      <c r="N277" s="122"/>
      <c r="O277" s="122"/>
      <c r="P277" s="100"/>
    </row>
    <row r="278" spans="1:16" s="70" customFormat="1" ht="11.25">
      <c r="A278" s="73">
        <v>7</v>
      </c>
      <c r="B278" s="73" t="s">
        <v>417</v>
      </c>
      <c r="C278" s="74" t="s">
        <v>418</v>
      </c>
      <c r="D278" s="73" t="s">
        <v>419</v>
      </c>
      <c r="E278" s="75">
        <v>50</v>
      </c>
      <c r="F278" s="76">
        <v>160</v>
      </c>
      <c r="G278" s="77">
        <v>8000</v>
      </c>
      <c r="H278" s="122"/>
      <c r="I278" s="122"/>
      <c r="J278" s="122"/>
      <c r="K278" s="122"/>
      <c r="L278" s="122"/>
      <c r="M278" s="122"/>
      <c r="N278" s="122"/>
      <c r="O278" s="122"/>
      <c r="P278" s="100"/>
    </row>
    <row r="279" spans="1:16" s="70" customFormat="1" ht="22.5">
      <c r="A279" s="73">
        <v>8</v>
      </c>
      <c r="B279" s="73" t="s">
        <v>358</v>
      </c>
      <c r="C279" s="78" t="s">
        <v>420</v>
      </c>
      <c r="D279" s="73" t="s">
        <v>119</v>
      </c>
      <c r="E279" s="75">
        <v>3242</v>
      </c>
      <c r="F279" s="76">
        <v>16</v>
      </c>
      <c r="G279" s="77">
        <v>51872</v>
      </c>
      <c r="H279" s="122"/>
      <c r="I279" s="122"/>
      <c r="J279" s="122"/>
      <c r="K279" s="122"/>
      <c r="L279" s="122"/>
      <c r="M279" s="122"/>
      <c r="N279" s="122"/>
      <c r="O279" s="122"/>
      <c r="P279" s="100"/>
    </row>
    <row r="280" spans="1:16" s="70" customFormat="1" ht="22.5">
      <c r="A280" s="73">
        <v>9</v>
      </c>
      <c r="B280" s="73" t="s">
        <v>421</v>
      </c>
      <c r="C280" s="78" t="s">
        <v>422</v>
      </c>
      <c r="D280" s="73" t="s">
        <v>119</v>
      </c>
      <c r="E280" s="75">
        <v>1773.8</v>
      </c>
      <c r="F280" s="76">
        <v>32</v>
      </c>
      <c r="G280" s="77">
        <v>56761.599999999999</v>
      </c>
      <c r="H280" s="122"/>
      <c r="I280" s="122"/>
      <c r="J280" s="122"/>
      <c r="K280" s="122"/>
      <c r="L280" s="122"/>
      <c r="M280" s="122"/>
      <c r="N280" s="122"/>
      <c r="O280" s="122"/>
      <c r="P280" s="100"/>
    </row>
    <row r="281" spans="1:16" s="70" customFormat="1" ht="22.5">
      <c r="A281" s="73">
        <v>10</v>
      </c>
      <c r="B281" s="73" t="s">
        <v>423</v>
      </c>
      <c r="C281" s="78" t="s">
        <v>424</v>
      </c>
      <c r="D281" s="73" t="s">
        <v>119</v>
      </c>
      <c r="E281" s="75">
        <v>1436</v>
      </c>
      <c r="F281" s="76">
        <v>108</v>
      </c>
      <c r="G281" s="77">
        <v>155088</v>
      </c>
      <c r="H281" s="122"/>
      <c r="I281" s="122"/>
      <c r="J281" s="122"/>
      <c r="K281" s="122"/>
      <c r="L281" s="122"/>
      <c r="M281" s="122"/>
      <c r="N281" s="122"/>
      <c r="O281" s="122"/>
      <c r="P281" s="100"/>
    </row>
    <row r="282" spans="1:16" s="70" customFormat="1" ht="22.5">
      <c r="A282" s="73">
        <v>11</v>
      </c>
      <c r="B282" s="73" t="s">
        <v>425</v>
      </c>
      <c r="C282" s="78" t="s">
        <v>426</v>
      </c>
      <c r="D282" s="73" t="s">
        <v>119</v>
      </c>
      <c r="E282" s="75">
        <v>369.31</v>
      </c>
      <c r="F282" s="76">
        <v>67</v>
      </c>
      <c r="G282" s="77">
        <v>24743.77</v>
      </c>
      <c r="H282" s="122"/>
      <c r="I282" s="122"/>
      <c r="J282" s="122"/>
      <c r="K282" s="122"/>
      <c r="L282" s="122"/>
      <c r="M282" s="122"/>
      <c r="N282" s="122"/>
      <c r="O282" s="122"/>
      <c r="P282" s="100"/>
    </row>
    <row r="283" spans="1:16" s="70" customFormat="1" ht="11.25">
      <c r="A283" s="73">
        <v>12</v>
      </c>
      <c r="B283" s="73" t="s">
        <v>427</v>
      </c>
      <c r="C283" s="74" t="s">
        <v>428</v>
      </c>
      <c r="D283" s="73" t="s">
        <v>119</v>
      </c>
      <c r="E283" s="75">
        <v>875.79</v>
      </c>
      <c r="F283" s="76">
        <v>58</v>
      </c>
      <c r="G283" s="77">
        <v>50795.82</v>
      </c>
      <c r="H283" s="122"/>
      <c r="I283" s="122"/>
      <c r="J283" s="122"/>
      <c r="K283" s="122"/>
      <c r="L283" s="122"/>
      <c r="M283" s="122"/>
      <c r="N283" s="122"/>
      <c r="O283" s="122"/>
      <c r="P283" s="100"/>
    </row>
    <row r="284" spans="1:16" s="70" customFormat="1" ht="11.25">
      <c r="A284" s="73">
        <v>13</v>
      </c>
      <c r="B284" s="73" t="s">
        <v>285</v>
      </c>
      <c r="C284" s="74" t="s">
        <v>429</v>
      </c>
      <c r="D284" s="73" t="s">
        <v>119</v>
      </c>
      <c r="E284" s="75">
        <v>340</v>
      </c>
      <c r="F284" s="76">
        <v>1</v>
      </c>
      <c r="G284" s="77">
        <v>340</v>
      </c>
      <c r="H284" s="122"/>
      <c r="I284" s="122"/>
      <c r="J284" s="122"/>
      <c r="K284" s="122"/>
      <c r="L284" s="122"/>
      <c r="M284" s="122"/>
      <c r="N284" s="122"/>
      <c r="O284" s="122"/>
      <c r="P284" s="100"/>
    </row>
    <row r="285" spans="1:16" s="70" customFormat="1" ht="11.25">
      <c r="A285" s="73">
        <v>14</v>
      </c>
      <c r="B285" s="73"/>
      <c r="C285" s="78" t="s">
        <v>430</v>
      </c>
      <c r="D285" s="73" t="s">
        <v>412</v>
      </c>
      <c r="E285" s="75">
        <v>20000</v>
      </c>
      <c r="F285" s="76">
        <v>6.883</v>
      </c>
      <c r="G285" s="77">
        <v>137660</v>
      </c>
      <c r="H285" s="122"/>
      <c r="I285" s="122"/>
      <c r="J285" s="122"/>
      <c r="K285" s="122"/>
      <c r="L285" s="122"/>
      <c r="M285" s="122"/>
      <c r="N285" s="122"/>
      <c r="O285" s="122"/>
      <c r="P285" s="100"/>
    </row>
    <row r="286" spans="1:16" s="70" customFormat="1" ht="22.5">
      <c r="A286" s="73">
        <v>15</v>
      </c>
      <c r="B286" s="73" t="s">
        <v>431</v>
      </c>
      <c r="C286" s="78" t="s">
        <v>432</v>
      </c>
      <c r="D286" s="73" t="s">
        <v>412</v>
      </c>
      <c r="E286" s="75">
        <v>106500</v>
      </c>
      <c r="F286" s="76">
        <v>1.242</v>
      </c>
      <c r="G286" s="77">
        <v>132273</v>
      </c>
      <c r="H286" s="122"/>
      <c r="I286" s="122"/>
      <c r="J286" s="122"/>
      <c r="K286" s="122"/>
      <c r="L286" s="122"/>
      <c r="M286" s="122"/>
      <c r="N286" s="122"/>
      <c r="O286" s="122"/>
      <c r="P286" s="100"/>
    </row>
    <row r="287" spans="1:16" s="70" customFormat="1" ht="22.5">
      <c r="A287" s="73">
        <v>16</v>
      </c>
      <c r="B287" s="73" t="s">
        <v>433</v>
      </c>
      <c r="C287" s="78" t="s">
        <v>434</v>
      </c>
      <c r="D287" s="73" t="s">
        <v>412</v>
      </c>
      <c r="E287" s="75">
        <v>43115</v>
      </c>
      <c r="F287" s="76">
        <v>1.2110000000000001</v>
      </c>
      <c r="G287" s="77">
        <v>52212.265000000007</v>
      </c>
      <c r="H287" s="123"/>
      <c r="I287" s="123"/>
      <c r="J287" s="123"/>
      <c r="K287" s="123"/>
      <c r="L287" s="123"/>
      <c r="M287" s="123"/>
      <c r="N287" s="123"/>
      <c r="O287" s="123"/>
      <c r="P287" s="100"/>
    </row>
    <row r="288" spans="1:16" s="70" customFormat="1" ht="22.5">
      <c r="A288" s="73">
        <v>17</v>
      </c>
      <c r="B288" s="73" t="s">
        <v>435</v>
      </c>
      <c r="C288" s="78" t="s">
        <v>436</v>
      </c>
      <c r="D288" s="73" t="s">
        <v>412</v>
      </c>
      <c r="E288" s="75">
        <v>43115</v>
      </c>
      <c r="F288" s="76">
        <v>1.145</v>
      </c>
      <c r="G288" s="77">
        <v>49366.675000000003</v>
      </c>
      <c r="H288" s="123"/>
      <c r="I288" s="123"/>
      <c r="J288" s="123"/>
      <c r="K288" s="123"/>
      <c r="L288" s="123"/>
      <c r="M288" s="123"/>
      <c r="N288" s="123"/>
      <c r="O288" s="123"/>
      <c r="P288" s="100"/>
    </row>
    <row r="289" spans="1:16" s="70" customFormat="1" ht="22.5">
      <c r="A289" s="73">
        <v>18</v>
      </c>
      <c r="B289" s="73" t="s">
        <v>184</v>
      </c>
      <c r="C289" s="78" t="s">
        <v>437</v>
      </c>
      <c r="D289" s="73" t="s">
        <v>119</v>
      </c>
      <c r="E289" s="75">
        <v>1408.35</v>
      </c>
      <c r="F289" s="76">
        <v>2</v>
      </c>
      <c r="G289" s="77">
        <v>2816.7</v>
      </c>
      <c r="H289" s="123"/>
      <c r="I289" s="123"/>
      <c r="J289" s="123"/>
      <c r="K289" s="123"/>
      <c r="L289" s="123"/>
      <c r="M289" s="123"/>
      <c r="N289" s="123"/>
      <c r="O289" s="123"/>
      <c r="P289" s="100"/>
    </row>
    <row r="290" spans="1:16" s="70" customFormat="1" ht="22.5">
      <c r="A290" s="73">
        <v>19</v>
      </c>
      <c r="B290" s="73" t="s">
        <v>421</v>
      </c>
      <c r="C290" s="78" t="s">
        <v>438</v>
      </c>
      <c r="D290" s="73" t="s">
        <v>119</v>
      </c>
      <c r="E290" s="75">
        <v>1997.76</v>
      </c>
      <c r="F290" s="76">
        <v>3</v>
      </c>
      <c r="G290" s="77">
        <v>5993.28</v>
      </c>
      <c r="H290" s="123"/>
      <c r="I290" s="123"/>
      <c r="J290" s="123"/>
      <c r="K290" s="123"/>
      <c r="L290" s="123"/>
      <c r="M290" s="123"/>
      <c r="N290" s="123"/>
      <c r="O290" s="123"/>
      <c r="P290" s="100"/>
    </row>
    <row r="291" spans="1:16" s="82" customFormat="1" ht="11.25">
      <c r="A291" s="73">
        <v>20</v>
      </c>
      <c r="B291" s="79" t="s">
        <v>288</v>
      </c>
      <c r="C291" s="80" t="s">
        <v>439</v>
      </c>
      <c r="D291" s="79" t="s">
        <v>440</v>
      </c>
      <c r="E291" s="81">
        <v>73</v>
      </c>
      <c r="F291" s="124">
        <v>0</v>
      </c>
      <c r="G291" s="77">
        <v>0</v>
      </c>
      <c r="H291" s="124"/>
      <c r="I291" s="124"/>
      <c r="J291" s="124"/>
      <c r="K291" s="124"/>
      <c r="L291" s="124"/>
      <c r="M291" s="124"/>
      <c r="N291" s="124">
        <v>7.3</v>
      </c>
      <c r="O291" s="124">
        <v>532.9</v>
      </c>
      <c r="P291" s="100"/>
    </row>
    <row r="292" spans="1:16" s="70" customFormat="1" ht="22.5">
      <c r="A292" s="73">
        <v>21</v>
      </c>
      <c r="B292" s="73"/>
      <c r="C292" s="78" t="s">
        <v>441</v>
      </c>
      <c r="D292" s="73" t="s">
        <v>442</v>
      </c>
      <c r="E292" s="75">
        <v>100000</v>
      </c>
      <c r="F292" s="76">
        <v>18.406000000000002</v>
      </c>
      <c r="G292" s="77">
        <v>1840600.0000000002</v>
      </c>
      <c r="H292" s="123"/>
      <c r="I292" s="123"/>
      <c r="J292" s="123"/>
      <c r="K292" s="123"/>
      <c r="L292" s="123"/>
      <c r="M292" s="123"/>
      <c r="N292" s="123"/>
      <c r="O292" s="123"/>
      <c r="P292" s="100"/>
    </row>
    <row r="293" spans="1:16" s="70" customFormat="1" ht="11.25">
      <c r="A293" s="73">
        <v>22</v>
      </c>
      <c r="B293" s="73"/>
      <c r="C293" s="78" t="s">
        <v>443</v>
      </c>
      <c r="D293" s="73" t="s">
        <v>442</v>
      </c>
      <c r="E293" s="75">
        <v>20000</v>
      </c>
      <c r="F293" s="76">
        <v>5.9390000000000001</v>
      </c>
      <c r="G293" s="77">
        <v>118780</v>
      </c>
      <c r="H293" s="123"/>
      <c r="I293" s="123"/>
      <c r="J293" s="123"/>
      <c r="K293" s="123"/>
      <c r="L293" s="123"/>
      <c r="M293" s="123"/>
      <c r="N293" s="123"/>
      <c r="O293" s="123"/>
      <c r="P293" s="100"/>
    </row>
    <row r="294" spans="1:16" s="70" customFormat="1" ht="22.5">
      <c r="A294" s="73">
        <v>23</v>
      </c>
      <c r="B294" s="73"/>
      <c r="C294" s="78" t="s">
        <v>444</v>
      </c>
      <c r="D294" s="73" t="s">
        <v>119</v>
      </c>
      <c r="E294" s="75">
        <v>100</v>
      </c>
      <c r="F294" s="76">
        <v>881</v>
      </c>
      <c r="G294" s="77">
        <v>88100</v>
      </c>
      <c r="H294" s="123"/>
      <c r="I294" s="123"/>
      <c r="J294" s="123"/>
      <c r="K294" s="123"/>
      <c r="L294" s="123"/>
      <c r="M294" s="123"/>
      <c r="N294" s="123"/>
      <c r="O294" s="123"/>
      <c r="P294" s="100"/>
    </row>
    <row r="295" spans="1:16" s="70" customFormat="1" ht="22.5">
      <c r="A295" s="73">
        <v>24</v>
      </c>
      <c r="B295" s="73"/>
      <c r="C295" s="78" t="s">
        <v>445</v>
      </c>
      <c r="D295" s="73" t="s">
        <v>119</v>
      </c>
      <c r="E295" s="75">
        <v>50</v>
      </c>
      <c r="F295" s="76">
        <v>154</v>
      </c>
      <c r="G295" s="77">
        <v>7700</v>
      </c>
      <c r="H295" s="76"/>
      <c r="I295" s="76"/>
      <c r="J295" s="76"/>
      <c r="K295" s="76"/>
      <c r="L295" s="76"/>
      <c r="M295" s="76"/>
      <c r="N295" s="76"/>
      <c r="O295" s="76"/>
      <c r="P295" s="100"/>
    </row>
    <row r="296" spans="1:16" s="70" customFormat="1" ht="22.5">
      <c r="A296" s="73">
        <v>25</v>
      </c>
      <c r="B296" s="73"/>
      <c r="C296" s="83" t="s">
        <v>446</v>
      </c>
      <c r="D296" s="73" t="s">
        <v>119</v>
      </c>
      <c r="E296" s="77">
        <v>25</v>
      </c>
      <c r="F296" s="76">
        <v>24</v>
      </c>
      <c r="G296" s="77">
        <v>600</v>
      </c>
      <c r="H296" s="76"/>
      <c r="I296" s="76"/>
      <c r="J296" s="76"/>
      <c r="K296" s="76"/>
      <c r="L296" s="76"/>
      <c r="M296" s="76"/>
      <c r="N296" s="76"/>
      <c r="O296" s="76"/>
      <c r="P296" s="100"/>
    </row>
    <row r="297" spans="1:16" s="70" customFormat="1" ht="22.5">
      <c r="A297" s="73">
        <v>26</v>
      </c>
      <c r="B297" s="73"/>
      <c r="C297" s="83" t="s">
        <v>447</v>
      </c>
      <c r="D297" s="73" t="s">
        <v>119</v>
      </c>
      <c r="E297" s="77">
        <v>50</v>
      </c>
      <c r="F297" s="76">
        <v>50</v>
      </c>
      <c r="G297" s="77">
        <v>2500</v>
      </c>
      <c r="H297" s="76"/>
      <c r="I297" s="76"/>
      <c r="J297" s="76"/>
      <c r="K297" s="76"/>
      <c r="L297" s="76"/>
      <c r="M297" s="76"/>
      <c r="N297" s="76"/>
      <c r="O297" s="76"/>
      <c r="P297" s="100"/>
    </row>
    <row r="298" spans="1:16" s="70" customFormat="1" ht="22.5">
      <c r="A298" s="73">
        <v>27</v>
      </c>
      <c r="B298" s="73"/>
      <c r="C298" s="83" t="s">
        <v>448</v>
      </c>
      <c r="D298" s="73" t="s">
        <v>440</v>
      </c>
      <c r="E298" s="77">
        <v>15</v>
      </c>
      <c r="F298" s="76">
        <v>1615</v>
      </c>
      <c r="G298" s="77">
        <v>24225</v>
      </c>
      <c r="H298" s="76"/>
      <c r="I298" s="76"/>
      <c r="J298" s="76"/>
      <c r="K298" s="76"/>
      <c r="L298" s="76"/>
      <c r="M298" s="76"/>
      <c r="N298" s="76"/>
      <c r="O298" s="76"/>
      <c r="P298" s="100"/>
    </row>
    <row r="299" spans="1:16" s="70" customFormat="1" ht="11.25">
      <c r="A299" s="73">
        <v>28</v>
      </c>
      <c r="B299" s="73"/>
      <c r="C299" s="83" t="s">
        <v>449</v>
      </c>
      <c r="D299" s="73" t="s">
        <v>412</v>
      </c>
      <c r="E299" s="77">
        <v>15000</v>
      </c>
      <c r="F299" s="76">
        <v>38.14</v>
      </c>
      <c r="G299" s="77">
        <v>572100</v>
      </c>
      <c r="H299" s="76"/>
      <c r="I299" s="76"/>
      <c r="J299" s="76"/>
      <c r="K299" s="76"/>
      <c r="L299" s="76"/>
      <c r="M299" s="76"/>
      <c r="N299" s="76"/>
      <c r="O299" s="76"/>
      <c r="P299" s="100"/>
    </row>
    <row r="300" spans="1:16" s="70" customFormat="1" ht="22.5">
      <c r="A300" s="73">
        <v>29</v>
      </c>
      <c r="B300" s="73" t="s">
        <v>358</v>
      </c>
      <c r="C300" s="83" t="s">
        <v>450</v>
      </c>
      <c r="D300" s="73" t="s">
        <v>451</v>
      </c>
      <c r="E300" s="84">
        <v>9718.83</v>
      </c>
      <c r="F300" s="85">
        <v>2</v>
      </c>
      <c r="G300" s="77">
        <v>19437.66</v>
      </c>
      <c r="H300" s="76"/>
      <c r="I300" s="76"/>
      <c r="J300" s="76"/>
      <c r="K300" s="76"/>
      <c r="L300" s="76"/>
      <c r="M300" s="76"/>
      <c r="N300" s="76"/>
      <c r="O300" s="76"/>
      <c r="P300" s="100"/>
    </row>
    <row r="301" spans="1:16" s="70" customFormat="1" ht="22.5">
      <c r="A301" s="73">
        <v>30</v>
      </c>
      <c r="B301" s="73" t="s">
        <v>356</v>
      </c>
      <c r="C301" s="78" t="s">
        <v>452</v>
      </c>
      <c r="D301" s="73" t="s">
        <v>451</v>
      </c>
      <c r="E301" s="77">
        <v>17277.91</v>
      </c>
      <c r="F301" s="76">
        <v>2</v>
      </c>
      <c r="G301" s="77">
        <v>34555.82</v>
      </c>
      <c r="H301" s="76"/>
      <c r="I301" s="76"/>
      <c r="J301" s="76"/>
      <c r="K301" s="76"/>
      <c r="L301" s="76"/>
      <c r="M301" s="76"/>
      <c r="N301" s="76"/>
      <c r="O301" s="76"/>
      <c r="P301" s="100"/>
    </row>
    <row r="302" spans="1:16" s="70" customFormat="1" ht="22.5">
      <c r="A302" s="73">
        <v>31</v>
      </c>
      <c r="B302" s="73" t="s">
        <v>453</v>
      </c>
      <c r="C302" s="78" t="s">
        <v>454</v>
      </c>
      <c r="D302" s="73" t="s">
        <v>451</v>
      </c>
      <c r="E302" s="77">
        <v>2753.67</v>
      </c>
      <c r="F302" s="76">
        <v>7</v>
      </c>
      <c r="G302" s="77">
        <v>19275.690000000002</v>
      </c>
      <c r="H302" s="76"/>
      <c r="I302" s="76"/>
      <c r="J302" s="76"/>
      <c r="K302" s="76"/>
      <c r="L302" s="76"/>
      <c r="M302" s="76"/>
      <c r="N302" s="76"/>
      <c r="O302" s="76"/>
      <c r="P302" s="100"/>
    </row>
    <row r="303" spans="1:16" s="70" customFormat="1" ht="11.25">
      <c r="A303" s="73">
        <v>32</v>
      </c>
      <c r="B303" s="73" t="s">
        <v>184</v>
      </c>
      <c r="C303" s="78" t="s">
        <v>455</v>
      </c>
      <c r="D303" s="73" t="s">
        <v>119</v>
      </c>
      <c r="E303" s="77">
        <v>2645.68</v>
      </c>
      <c r="F303" s="76">
        <v>9</v>
      </c>
      <c r="G303" s="77">
        <v>23811.119999999999</v>
      </c>
      <c r="H303" s="76"/>
      <c r="I303" s="76"/>
      <c r="J303" s="76"/>
      <c r="K303" s="76"/>
      <c r="L303" s="76"/>
      <c r="M303" s="76"/>
      <c r="N303" s="76"/>
      <c r="O303" s="76"/>
      <c r="P303" s="100"/>
    </row>
    <row r="304" spans="1:16" s="70" customFormat="1" ht="11.25">
      <c r="A304" s="73">
        <v>33</v>
      </c>
      <c r="B304" s="73" t="s">
        <v>456</v>
      </c>
      <c r="C304" s="78" t="s">
        <v>457</v>
      </c>
      <c r="D304" s="73" t="s">
        <v>119</v>
      </c>
      <c r="E304" s="77">
        <v>2645.68</v>
      </c>
      <c r="F304" s="76">
        <v>2</v>
      </c>
      <c r="G304" s="77">
        <v>5291.36</v>
      </c>
      <c r="H304" s="76"/>
      <c r="I304" s="76"/>
      <c r="J304" s="76"/>
      <c r="K304" s="76"/>
      <c r="L304" s="76"/>
      <c r="M304" s="76"/>
      <c r="N304" s="76"/>
      <c r="O304" s="76"/>
      <c r="P304" s="100"/>
    </row>
    <row r="305" spans="1:16" s="70" customFormat="1" ht="11.25">
      <c r="A305" s="73">
        <v>34</v>
      </c>
      <c r="B305" s="73" t="s">
        <v>423</v>
      </c>
      <c r="C305" s="78" t="s">
        <v>458</v>
      </c>
      <c r="D305" s="73" t="s">
        <v>119</v>
      </c>
      <c r="E305" s="77">
        <v>2645.68</v>
      </c>
      <c r="F305" s="76">
        <v>3</v>
      </c>
      <c r="G305" s="77">
        <v>7937.0399999999991</v>
      </c>
      <c r="H305" s="76"/>
      <c r="I305" s="76"/>
      <c r="J305" s="76"/>
      <c r="K305" s="76"/>
      <c r="L305" s="76"/>
      <c r="M305" s="76"/>
      <c r="N305" s="76"/>
      <c r="O305" s="76"/>
      <c r="P305" s="100"/>
    </row>
    <row r="306" spans="1:16" s="70" customFormat="1" ht="22.5">
      <c r="A306" s="73">
        <v>35</v>
      </c>
      <c r="B306" s="73" t="s">
        <v>413</v>
      </c>
      <c r="C306" s="78" t="s">
        <v>459</v>
      </c>
      <c r="D306" s="73" t="s">
        <v>119</v>
      </c>
      <c r="E306" s="77">
        <v>1565.81</v>
      </c>
      <c r="F306" s="76">
        <v>4</v>
      </c>
      <c r="G306" s="77">
        <v>6263.24</v>
      </c>
      <c r="H306" s="76"/>
      <c r="I306" s="76"/>
      <c r="J306" s="76"/>
      <c r="K306" s="76"/>
      <c r="L306" s="76"/>
      <c r="M306" s="76"/>
      <c r="N306" s="76"/>
      <c r="O306" s="76"/>
      <c r="P306" s="100"/>
    </row>
    <row r="307" spans="1:16" s="70" customFormat="1" ht="11.25">
      <c r="A307" s="73">
        <v>36</v>
      </c>
      <c r="B307" s="73" t="s">
        <v>285</v>
      </c>
      <c r="C307" s="78" t="s">
        <v>429</v>
      </c>
      <c r="D307" s="73" t="s">
        <v>119</v>
      </c>
      <c r="E307" s="77">
        <v>777.23</v>
      </c>
      <c r="F307" s="76">
        <v>18</v>
      </c>
      <c r="G307" s="77">
        <v>13990.14</v>
      </c>
      <c r="H307" s="76"/>
      <c r="I307" s="76"/>
      <c r="J307" s="76"/>
      <c r="K307" s="76"/>
      <c r="L307" s="76"/>
      <c r="M307" s="76"/>
      <c r="N307" s="76"/>
      <c r="O307" s="76"/>
      <c r="P307" s="100"/>
    </row>
    <row r="308" spans="1:16" s="70" customFormat="1" ht="22.5">
      <c r="A308" s="73">
        <v>37</v>
      </c>
      <c r="B308" s="73" t="s">
        <v>460</v>
      </c>
      <c r="C308" s="78" t="s">
        <v>461</v>
      </c>
      <c r="D308" s="73" t="s">
        <v>119</v>
      </c>
      <c r="E308" s="77">
        <v>701.91</v>
      </c>
      <c r="F308" s="76">
        <v>22</v>
      </c>
      <c r="G308" s="77">
        <v>15442.019999999999</v>
      </c>
      <c r="H308" s="76"/>
      <c r="I308" s="76"/>
      <c r="J308" s="76"/>
      <c r="K308" s="76"/>
      <c r="L308" s="76"/>
      <c r="M308" s="76"/>
      <c r="N308" s="76"/>
      <c r="O308" s="76"/>
      <c r="P308" s="100"/>
    </row>
    <row r="309" spans="1:16" s="70" customFormat="1" ht="22.5">
      <c r="A309" s="73">
        <v>38</v>
      </c>
      <c r="B309" s="73" t="s">
        <v>462</v>
      </c>
      <c r="C309" s="78" t="s">
        <v>463</v>
      </c>
      <c r="D309" s="73" t="s">
        <v>412</v>
      </c>
      <c r="E309" s="77">
        <v>106590.82</v>
      </c>
      <c r="F309" s="76">
        <v>0.48899999999999999</v>
      </c>
      <c r="G309" s="77">
        <v>52122.910980000001</v>
      </c>
      <c r="H309" s="76"/>
      <c r="I309" s="76"/>
      <c r="J309" s="76"/>
      <c r="K309" s="76"/>
      <c r="L309" s="76"/>
      <c r="M309" s="76"/>
      <c r="N309" s="76"/>
      <c r="O309" s="76"/>
      <c r="P309" s="100"/>
    </row>
    <row r="310" spans="1:16" s="129" customFormat="1" ht="11.25">
      <c r="A310" s="125">
        <v>39</v>
      </c>
      <c r="B310" s="125"/>
      <c r="C310" s="126" t="s">
        <v>464</v>
      </c>
      <c r="D310" s="125" t="s">
        <v>119</v>
      </c>
      <c r="E310" s="127">
        <v>100</v>
      </c>
      <c r="F310" s="123"/>
      <c r="G310" s="127">
        <v>0</v>
      </c>
      <c r="H310" s="123"/>
      <c r="I310" s="123"/>
      <c r="J310" s="123"/>
      <c r="K310" s="123"/>
      <c r="L310" s="123">
        <v>11</v>
      </c>
      <c r="M310" s="127">
        <v>1100</v>
      </c>
      <c r="N310" s="123"/>
      <c r="O310" s="123"/>
      <c r="P310" s="128"/>
    </row>
    <row r="311" spans="1:16" s="129" customFormat="1" ht="11.25">
      <c r="A311" s="125">
        <v>40</v>
      </c>
      <c r="B311" s="125"/>
      <c r="C311" s="126" t="s">
        <v>465</v>
      </c>
      <c r="D311" s="125" t="s">
        <v>440</v>
      </c>
      <c r="E311" s="127">
        <v>15</v>
      </c>
      <c r="F311" s="123"/>
      <c r="G311" s="127">
        <v>0</v>
      </c>
      <c r="H311" s="123"/>
      <c r="I311" s="123"/>
      <c r="J311" s="123"/>
      <c r="K311" s="123"/>
      <c r="L311" s="123"/>
      <c r="M311" s="123"/>
      <c r="N311" s="123">
        <v>11610.630000000001</v>
      </c>
      <c r="O311" s="127">
        <v>174159.45</v>
      </c>
      <c r="P311" s="128"/>
    </row>
    <row r="312" spans="1:16" s="129" customFormat="1" ht="11.25">
      <c r="A312" s="125">
        <v>41</v>
      </c>
      <c r="B312" s="125"/>
      <c r="C312" s="126" t="s">
        <v>466</v>
      </c>
      <c r="D312" s="125" t="s">
        <v>442</v>
      </c>
      <c r="E312" s="127">
        <v>25000</v>
      </c>
      <c r="F312" s="123"/>
      <c r="G312" s="127">
        <v>0</v>
      </c>
      <c r="H312" s="123"/>
      <c r="I312" s="123"/>
      <c r="J312" s="123"/>
      <c r="K312" s="123"/>
      <c r="L312" s="123"/>
      <c r="M312" s="123"/>
      <c r="N312" s="123">
        <v>0.09</v>
      </c>
      <c r="O312" s="127">
        <v>2250</v>
      </c>
      <c r="P312" s="128"/>
    </row>
    <row r="313" spans="1:16" s="70" customFormat="1" ht="22.5">
      <c r="A313" s="73">
        <v>42</v>
      </c>
      <c r="B313" s="73"/>
      <c r="C313" s="83" t="s">
        <v>467</v>
      </c>
      <c r="D313" s="87" t="s">
        <v>412</v>
      </c>
      <c r="E313" s="88">
        <v>15000</v>
      </c>
      <c r="F313" s="89">
        <v>7.5</v>
      </c>
      <c r="G313" s="77">
        <v>112500</v>
      </c>
      <c r="H313" s="89"/>
      <c r="I313" s="89"/>
      <c r="J313" s="89"/>
      <c r="K313" s="89"/>
      <c r="L313" s="89"/>
      <c r="M313" s="89"/>
      <c r="N313" s="89"/>
      <c r="O313" s="77"/>
      <c r="P313" s="100"/>
    </row>
    <row r="314" spans="1:16" s="70" customFormat="1" ht="11.25">
      <c r="A314" s="73">
        <v>43</v>
      </c>
      <c r="B314" s="73" t="s">
        <v>331</v>
      </c>
      <c r="C314" s="86" t="s">
        <v>468</v>
      </c>
      <c r="D314" s="73" t="s">
        <v>442</v>
      </c>
      <c r="E314" s="90">
        <v>264500</v>
      </c>
      <c r="F314" s="89">
        <v>17.379000000000001</v>
      </c>
      <c r="G314" s="77">
        <v>4596745.5</v>
      </c>
      <c r="H314" s="89"/>
      <c r="I314" s="89"/>
      <c r="J314" s="89"/>
      <c r="K314" s="89"/>
      <c r="L314" s="89"/>
      <c r="M314" s="89"/>
      <c r="N314" s="89"/>
      <c r="O314" s="77"/>
      <c r="P314" s="100"/>
    </row>
    <row r="315" spans="1:16" s="70" customFormat="1" ht="11.25">
      <c r="A315" s="73">
        <v>44</v>
      </c>
      <c r="B315" s="73" t="s">
        <v>469</v>
      </c>
      <c r="C315" s="86" t="s">
        <v>470</v>
      </c>
      <c r="D315" s="73" t="s">
        <v>442</v>
      </c>
      <c r="E315" s="90">
        <v>49200</v>
      </c>
      <c r="F315" s="89">
        <v>7.2290000000000001</v>
      </c>
      <c r="G315" s="77">
        <v>355666.8</v>
      </c>
      <c r="H315" s="89"/>
      <c r="I315" s="89"/>
      <c r="J315" s="89"/>
      <c r="K315" s="89"/>
      <c r="L315" s="89"/>
      <c r="M315" s="89"/>
      <c r="N315" s="89"/>
      <c r="O315" s="77"/>
      <c r="P315" s="100"/>
    </row>
    <row r="316" spans="1:16" s="70" customFormat="1" ht="11.25">
      <c r="A316" s="73">
        <v>45</v>
      </c>
      <c r="B316" s="73" t="s">
        <v>471</v>
      </c>
      <c r="C316" s="86" t="s">
        <v>472</v>
      </c>
      <c r="D316" s="73" t="s">
        <v>412</v>
      </c>
      <c r="E316" s="90">
        <v>116500</v>
      </c>
      <c r="F316" s="89">
        <v>0.90949999999999998</v>
      </c>
      <c r="G316" s="77">
        <v>105956.75</v>
      </c>
      <c r="H316" s="89"/>
      <c r="I316" s="89"/>
      <c r="J316" s="89"/>
      <c r="K316" s="89"/>
      <c r="L316" s="89"/>
      <c r="M316" s="89"/>
      <c r="N316" s="89"/>
      <c r="O316" s="77"/>
      <c r="P316" s="100"/>
    </row>
    <row r="317" spans="1:16" s="70" customFormat="1" ht="11.25">
      <c r="A317" s="73">
        <v>46</v>
      </c>
      <c r="B317" s="73" t="s">
        <v>423</v>
      </c>
      <c r="C317" s="86" t="s">
        <v>458</v>
      </c>
      <c r="D317" s="73" t="s">
        <v>119</v>
      </c>
      <c r="E317" s="90">
        <v>650</v>
      </c>
      <c r="F317" s="89">
        <v>30</v>
      </c>
      <c r="G317" s="77">
        <v>19500</v>
      </c>
      <c r="H317" s="89"/>
      <c r="I317" s="89"/>
      <c r="J317" s="89"/>
      <c r="K317" s="89"/>
      <c r="L317" s="89"/>
      <c r="M317" s="89"/>
      <c r="N317" s="89"/>
      <c r="O317" s="77"/>
      <c r="P317" s="100"/>
    </row>
    <row r="318" spans="1:16" s="70" customFormat="1" ht="11.25">
      <c r="A318" s="73">
        <v>47</v>
      </c>
      <c r="B318" s="73" t="s">
        <v>473</v>
      </c>
      <c r="C318" s="86" t="s">
        <v>474</v>
      </c>
      <c r="D318" s="73" t="s">
        <v>119</v>
      </c>
      <c r="E318" s="90">
        <v>450</v>
      </c>
      <c r="F318" s="89">
        <v>11</v>
      </c>
      <c r="G318" s="77">
        <v>4950</v>
      </c>
      <c r="H318" s="89"/>
      <c r="I318" s="89"/>
      <c r="J318" s="89"/>
      <c r="K318" s="89"/>
      <c r="L318" s="89"/>
      <c r="M318" s="130"/>
      <c r="N318" s="89"/>
      <c r="O318" s="77"/>
      <c r="P318" s="100"/>
    </row>
    <row r="319" spans="1:16" s="70" customFormat="1" ht="11.25">
      <c r="A319" s="73">
        <v>48</v>
      </c>
      <c r="B319" s="73"/>
      <c r="C319" s="91" t="s">
        <v>475</v>
      </c>
      <c r="D319" s="73" t="s">
        <v>440</v>
      </c>
      <c r="E319" s="90">
        <v>52</v>
      </c>
      <c r="F319" s="89">
        <v>2415.7399999999998</v>
      </c>
      <c r="G319" s="77">
        <v>125618.47999999998</v>
      </c>
      <c r="H319" s="89"/>
      <c r="I319" s="89"/>
      <c r="J319" s="89"/>
      <c r="K319" s="89"/>
      <c r="L319" s="89"/>
      <c r="M319" s="89"/>
      <c r="N319" s="89"/>
      <c r="O319" s="77"/>
      <c r="P319" s="100"/>
    </row>
    <row r="320" spans="1:16" s="70" customFormat="1" ht="11.25">
      <c r="A320" s="73">
        <v>49</v>
      </c>
      <c r="B320" s="73" t="s">
        <v>476</v>
      </c>
      <c r="C320" s="86" t="s">
        <v>477</v>
      </c>
      <c r="D320" s="73" t="s">
        <v>119</v>
      </c>
      <c r="E320" s="77">
        <v>900</v>
      </c>
      <c r="F320" s="89">
        <v>60</v>
      </c>
      <c r="G320" s="77">
        <v>54000</v>
      </c>
      <c r="H320" s="89"/>
      <c r="I320" s="89"/>
      <c r="J320" s="89"/>
      <c r="K320" s="130"/>
      <c r="L320" s="89"/>
      <c r="M320" s="89"/>
      <c r="N320" s="89"/>
      <c r="O320" s="77"/>
      <c r="P320" s="100"/>
    </row>
    <row r="321" spans="1:16" s="70" customFormat="1" ht="11.25">
      <c r="A321" s="73">
        <v>50</v>
      </c>
      <c r="B321" s="73" t="s">
        <v>288</v>
      </c>
      <c r="C321" s="86" t="s">
        <v>478</v>
      </c>
      <c r="D321" s="73" t="s">
        <v>479</v>
      </c>
      <c r="E321" s="77">
        <v>106500</v>
      </c>
      <c r="F321" s="89">
        <v>0.55698999999999987</v>
      </c>
      <c r="G321" s="77">
        <v>59319.434999999983</v>
      </c>
      <c r="H321" s="89"/>
      <c r="I321" s="89"/>
      <c r="J321" s="89"/>
      <c r="K321" s="89"/>
      <c r="L321" s="89"/>
      <c r="M321" s="89"/>
      <c r="N321" s="89"/>
      <c r="O321" s="77"/>
      <c r="P321" s="100"/>
    </row>
    <row r="322" spans="1:16" s="70" customFormat="1" ht="11.25">
      <c r="A322" s="73">
        <v>51</v>
      </c>
      <c r="B322" s="73" t="s">
        <v>425</v>
      </c>
      <c r="C322" s="86" t="s">
        <v>480</v>
      </c>
      <c r="D322" s="73" t="s">
        <v>119</v>
      </c>
      <c r="E322" s="77">
        <v>500</v>
      </c>
      <c r="F322" s="89">
        <v>3</v>
      </c>
      <c r="G322" s="77">
        <v>1500</v>
      </c>
      <c r="H322" s="89"/>
      <c r="I322" s="89"/>
      <c r="J322" s="89"/>
      <c r="K322" s="89"/>
      <c r="L322" s="89"/>
      <c r="M322" s="89"/>
      <c r="N322" s="89"/>
      <c r="O322" s="77"/>
      <c r="P322" s="100"/>
    </row>
    <row r="323" spans="1:16" s="70" customFormat="1" ht="11.25">
      <c r="A323" s="73">
        <v>52</v>
      </c>
      <c r="B323" s="73" t="s">
        <v>481</v>
      </c>
      <c r="C323" s="86" t="s">
        <v>482</v>
      </c>
      <c r="D323" s="73" t="s">
        <v>483</v>
      </c>
      <c r="E323" s="77">
        <v>95</v>
      </c>
      <c r="F323" s="89">
        <v>91.16</v>
      </c>
      <c r="G323" s="77">
        <v>8660.1999999999989</v>
      </c>
      <c r="H323" s="89"/>
      <c r="I323" s="89"/>
      <c r="J323" s="89"/>
      <c r="K323" s="89"/>
      <c r="L323" s="89"/>
      <c r="M323" s="89"/>
      <c r="N323" s="89"/>
      <c r="O323" s="77"/>
      <c r="P323" s="100"/>
    </row>
    <row r="324" spans="1:16" s="70" customFormat="1" ht="11.25">
      <c r="A324" s="73">
        <v>53</v>
      </c>
      <c r="B324" s="73" t="s">
        <v>484</v>
      </c>
      <c r="C324" s="86" t="s">
        <v>485</v>
      </c>
      <c r="D324" s="73" t="s">
        <v>440</v>
      </c>
      <c r="E324" s="77">
        <v>95</v>
      </c>
      <c r="F324" s="89">
        <v>11.799999999999997</v>
      </c>
      <c r="G324" s="77">
        <v>1120.9999999999998</v>
      </c>
      <c r="H324" s="89"/>
      <c r="I324" s="89"/>
      <c r="J324" s="89"/>
      <c r="K324" s="89"/>
      <c r="L324" s="89"/>
      <c r="M324" s="89"/>
      <c r="N324" s="89"/>
      <c r="O324" s="77"/>
      <c r="P324" s="100"/>
    </row>
    <row r="325" spans="1:16" s="70" customFormat="1" ht="22.5">
      <c r="A325" s="73">
        <v>54</v>
      </c>
      <c r="B325" s="73" t="s">
        <v>492</v>
      </c>
      <c r="C325" s="131" t="s">
        <v>503</v>
      </c>
      <c r="D325" s="73" t="s">
        <v>412</v>
      </c>
      <c r="E325" s="77">
        <v>159300</v>
      </c>
      <c r="F325" s="89">
        <v>1.652000000000001</v>
      </c>
      <c r="G325" s="77">
        <v>263163.60000000015</v>
      </c>
      <c r="H325" s="89"/>
      <c r="I325" s="89"/>
      <c r="J325" s="89"/>
      <c r="K325" s="89"/>
      <c r="L325" s="89"/>
      <c r="M325" s="130"/>
      <c r="N325" s="89"/>
      <c r="O325" s="77"/>
      <c r="P325" s="100"/>
    </row>
    <row r="326" spans="1:16" s="70" customFormat="1" ht="22.5">
      <c r="A326" s="73">
        <v>55</v>
      </c>
      <c r="B326" s="73"/>
      <c r="C326" s="83" t="s">
        <v>501</v>
      </c>
      <c r="D326" s="73" t="s">
        <v>412</v>
      </c>
      <c r="E326" s="77">
        <v>43000</v>
      </c>
      <c r="F326" s="89">
        <v>2.4079999999999999</v>
      </c>
      <c r="G326" s="77">
        <v>103544</v>
      </c>
      <c r="H326" s="89"/>
      <c r="I326" s="89"/>
      <c r="J326" s="89"/>
      <c r="K326" s="89"/>
      <c r="L326" s="89"/>
      <c r="M326" s="89"/>
      <c r="N326" s="89"/>
      <c r="O326" s="77"/>
      <c r="P326" s="100"/>
    </row>
    <row r="327" spans="1:16" s="70" customFormat="1" ht="22.5">
      <c r="A327" s="73">
        <v>56</v>
      </c>
      <c r="B327" s="73"/>
      <c r="C327" s="83" t="s">
        <v>502</v>
      </c>
      <c r="D327" s="73" t="s">
        <v>412</v>
      </c>
      <c r="E327" s="77">
        <v>15000</v>
      </c>
      <c r="F327" s="89">
        <v>8.4</v>
      </c>
      <c r="G327" s="77">
        <v>126000</v>
      </c>
      <c r="H327" s="89"/>
      <c r="I327" s="89"/>
      <c r="J327" s="89"/>
      <c r="K327" s="89"/>
      <c r="L327" s="89"/>
      <c r="M327" s="89"/>
      <c r="N327" s="89"/>
      <c r="O327" s="77"/>
      <c r="P327" s="100"/>
    </row>
    <row r="328" spans="1:16" s="70" customFormat="1" ht="11.25">
      <c r="A328" s="73">
        <v>57</v>
      </c>
      <c r="B328" s="73" t="s">
        <v>184</v>
      </c>
      <c r="C328" s="70" t="s">
        <v>513</v>
      </c>
      <c r="D328" s="73" t="s">
        <v>514</v>
      </c>
      <c r="E328" s="77">
        <v>2124</v>
      </c>
      <c r="F328" s="89">
        <v>1</v>
      </c>
      <c r="G328" s="77">
        <v>2124</v>
      </c>
      <c r="H328" s="89"/>
      <c r="I328" s="89"/>
      <c r="J328" s="89"/>
      <c r="K328" s="89"/>
      <c r="L328" s="89"/>
      <c r="M328" s="89"/>
      <c r="N328" s="89"/>
      <c r="O328" s="77"/>
      <c r="P328" s="100"/>
    </row>
    <row r="329" spans="1:16" s="70" customFormat="1" ht="11.25">
      <c r="A329" s="73">
        <v>58</v>
      </c>
      <c r="B329" s="73" t="s">
        <v>425</v>
      </c>
      <c r="C329" s="83" t="s">
        <v>515</v>
      </c>
      <c r="D329" s="73" t="s">
        <v>119</v>
      </c>
      <c r="E329" s="77">
        <v>177</v>
      </c>
      <c r="F329" s="89">
        <v>3</v>
      </c>
      <c r="G329" s="77">
        <v>531</v>
      </c>
      <c r="H329" s="89"/>
      <c r="I329" s="89"/>
      <c r="J329" s="89"/>
      <c r="K329" s="89"/>
      <c r="L329" s="89"/>
      <c r="M329" s="89"/>
      <c r="N329" s="89"/>
      <c r="O329" s="77"/>
      <c r="P329" s="100"/>
    </row>
    <row r="330" spans="1:16" s="70" customFormat="1" ht="11.25">
      <c r="A330" s="76"/>
      <c r="B330" s="76"/>
      <c r="C330" s="76"/>
      <c r="D330" s="76"/>
      <c r="E330" s="135"/>
      <c r="F330" s="132">
        <v>0</v>
      </c>
      <c r="G330" s="133">
        <v>9574696.9009800013</v>
      </c>
      <c r="H330" s="133"/>
      <c r="I330" s="133">
        <v>0</v>
      </c>
      <c r="J330" s="133"/>
      <c r="K330" s="133">
        <v>0</v>
      </c>
      <c r="L330" s="133"/>
      <c r="M330" s="133">
        <v>1100</v>
      </c>
      <c r="N330" s="133"/>
      <c r="O330" s="101">
        <v>176942.35</v>
      </c>
      <c r="P330" s="100"/>
    </row>
    <row r="331" spans="1:16" s="70" customFormat="1" ht="11.25"/>
    <row r="333" spans="1:16">
      <c r="G333" s="1" t="s">
        <v>486</v>
      </c>
    </row>
  </sheetData>
  <mergeCells count="25">
    <mergeCell ref="F270:G270"/>
    <mergeCell ref="H270:I270"/>
    <mergeCell ref="J270:K270"/>
    <mergeCell ref="L270:M270"/>
    <mergeCell ref="N270:O270"/>
    <mergeCell ref="A270:A271"/>
    <mergeCell ref="B270:B271"/>
    <mergeCell ref="C270:C271"/>
    <mergeCell ref="D270:D271"/>
    <mergeCell ref="E270:E271"/>
    <mergeCell ref="A11:O11"/>
    <mergeCell ref="A79:M79"/>
    <mergeCell ref="A96:M96"/>
    <mergeCell ref="F9:G9"/>
    <mergeCell ref="H9:I9"/>
    <mergeCell ref="J9:K9"/>
    <mergeCell ref="L9:M9"/>
    <mergeCell ref="N9:O9"/>
    <mergeCell ref="A1:O1"/>
    <mergeCell ref="A9:A10"/>
    <mergeCell ref="B9:B10"/>
    <mergeCell ref="C9:C10"/>
    <mergeCell ref="D9:D10"/>
    <mergeCell ref="E9:E10"/>
    <mergeCell ref="A263:O263"/>
  </mergeCells>
  <conditionalFormatting sqref="O330 E330 E272:G290 E313:G329 E292:G309 E29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admin</cp:lastModifiedBy>
  <dcterms:created xsi:type="dcterms:W3CDTF">2015-06-05T18:17:20Z</dcterms:created>
  <dcterms:modified xsi:type="dcterms:W3CDTF">2022-01-22T10:04:16Z</dcterms:modified>
</cp:coreProperties>
</file>