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tock jan 2022" sheetId="64" r:id="rId1"/>
    <sheet name="T&amp;P January 2022" sheetId="17" r:id="rId2"/>
  </sheets>
  <calcPr calcId="125725"/>
</workbook>
</file>

<file path=xl/calcChain.xml><?xml version="1.0" encoding="utf-8"?>
<calcChain xmlns="http://schemas.openxmlformats.org/spreadsheetml/2006/main">
  <c r="F226" i="64"/>
  <c r="F224"/>
  <c r="O216"/>
  <c r="M216"/>
  <c r="I216"/>
  <c r="G216"/>
  <c r="K216" s="1"/>
  <c r="O215"/>
  <c r="M215"/>
  <c r="I215"/>
  <c r="G215"/>
  <c r="K215" s="1"/>
  <c r="O214"/>
  <c r="M214"/>
  <c r="I214"/>
  <c r="G214"/>
  <c r="K214" s="1"/>
  <c r="O213"/>
  <c r="M213"/>
  <c r="I213"/>
  <c r="G213"/>
  <c r="K213" s="1"/>
  <c r="O212"/>
  <c r="M212"/>
  <c r="I212"/>
  <c r="G212"/>
  <c r="K212" s="1"/>
  <c r="O211"/>
  <c r="M211"/>
  <c r="K211"/>
  <c r="I211"/>
  <c r="G211"/>
  <c r="O210"/>
  <c r="M210"/>
  <c r="K210"/>
  <c r="I210"/>
  <c r="G210"/>
  <c r="O209"/>
  <c r="M209"/>
  <c r="I209"/>
  <c r="G209"/>
  <c r="K209" s="1"/>
  <c r="O208"/>
  <c r="M208"/>
  <c r="I208"/>
  <c r="G208"/>
  <c r="K208" s="1"/>
  <c r="O207"/>
  <c r="M207"/>
  <c r="I207"/>
  <c r="G207"/>
  <c r="K207" s="1"/>
  <c r="E200"/>
  <c r="E198"/>
  <c r="O198" s="1"/>
  <c r="E174"/>
  <c r="E172"/>
  <c r="K172" s="1"/>
  <c r="O199"/>
  <c r="M199"/>
  <c r="K199"/>
  <c r="I199"/>
  <c r="G199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O173"/>
  <c r="M173"/>
  <c r="K173"/>
  <c r="I173"/>
  <c r="G173"/>
  <c r="I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O147"/>
  <c r="M147"/>
  <c r="K147"/>
  <c r="I147"/>
  <c r="G147"/>
  <c r="O146"/>
  <c r="M146"/>
  <c r="K146"/>
  <c r="I146"/>
  <c r="G146"/>
  <c r="O145"/>
  <c r="M145"/>
  <c r="K145"/>
  <c r="I145"/>
  <c r="G145"/>
  <c r="O144"/>
  <c r="M144"/>
  <c r="K144"/>
  <c r="I144"/>
  <c r="G144"/>
  <c r="O143"/>
  <c r="M143"/>
  <c r="K143"/>
  <c r="I143"/>
  <c r="G143"/>
  <c r="O142"/>
  <c r="M142"/>
  <c r="K142"/>
  <c r="I142"/>
  <c r="G142"/>
  <c r="O141"/>
  <c r="M141"/>
  <c r="K141"/>
  <c r="I141"/>
  <c r="G141"/>
  <c r="O140"/>
  <c r="M140"/>
  <c r="K140"/>
  <c r="I140"/>
  <c r="G140"/>
  <c r="O139"/>
  <c r="M139"/>
  <c r="K139"/>
  <c r="I139"/>
  <c r="G139"/>
  <c r="O138"/>
  <c r="M138"/>
  <c r="K138"/>
  <c r="I138"/>
  <c r="G138"/>
  <c r="O137"/>
  <c r="M137"/>
  <c r="K137"/>
  <c r="I137"/>
  <c r="G137"/>
  <c r="O136"/>
  <c r="M136"/>
  <c r="K136"/>
  <c r="I136"/>
  <c r="G136"/>
  <c r="O135"/>
  <c r="M135"/>
  <c r="K135"/>
  <c r="I135"/>
  <c r="G135"/>
  <c r="O134"/>
  <c r="M134"/>
  <c r="K134"/>
  <c r="I134"/>
  <c r="G134"/>
  <c r="O133"/>
  <c r="M133"/>
  <c r="K133"/>
  <c r="I133"/>
  <c r="G133"/>
  <c r="O132"/>
  <c r="M132"/>
  <c r="K132"/>
  <c r="I132"/>
  <c r="G132"/>
  <c r="O131"/>
  <c r="M131"/>
  <c r="K131"/>
  <c r="I131"/>
  <c r="G131"/>
  <c r="O130"/>
  <c r="M130"/>
  <c r="K130"/>
  <c r="I130"/>
  <c r="G130"/>
  <c r="O129"/>
  <c r="M129"/>
  <c r="K129"/>
  <c r="I129"/>
  <c r="G129"/>
  <c r="O128"/>
  <c r="M128"/>
  <c r="K128"/>
  <c r="I128"/>
  <c r="G128"/>
  <c r="O127"/>
  <c r="M127"/>
  <c r="K127"/>
  <c r="I127"/>
  <c r="G127"/>
  <c r="O126"/>
  <c r="M126"/>
  <c r="K126"/>
  <c r="I126"/>
  <c r="G126"/>
  <c r="O125"/>
  <c r="M125"/>
  <c r="K125"/>
  <c r="I125"/>
  <c r="G125"/>
  <c r="O124"/>
  <c r="M124"/>
  <c r="K124"/>
  <c r="I124"/>
  <c r="G124"/>
  <c r="O123"/>
  <c r="M123"/>
  <c r="K123"/>
  <c r="I123"/>
  <c r="G123"/>
  <c r="O122"/>
  <c r="M122"/>
  <c r="K122"/>
  <c r="I122"/>
  <c r="G122"/>
  <c r="O121"/>
  <c r="M121"/>
  <c r="K121"/>
  <c r="I121"/>
  <c r="G121"/>
  <c r="O120"/>
  <c r="M120"/>
  <c r="K120"/>
  <c r="I120"/>
  <c r="G120"/>
  <c r="O119"/>
  <c r="M119"/>
  <c r="K119"/>
  <c r="I119"/>
  <c r="G119"/>
  <c r="O118"/>
  <c r="M118"/>
  <c r="K118"/>
  <c r="I118"/>
  <c r="G118"/>
  <c r="O117"/>
  <c r="M117"/>
  <c r="K117"/>
  <c r="I117"/>
  <c r="G117"/>
  <c r="O116"/>
  <c r="M116"/>
  <c r="K116"/>
  <c r="I116"/>
  <c r="G116"/>
  <c r="O115"/>
  <c r="M115"/>
  <c r="K115"/>
  <c r="I115"/>
  <c r="G115"/>
  <c r="O114"/>
  <c r="M114"/>
  <c r="K114"/>
  <c r="I114"/>
  <c r="G114"/>
  <c r="O113"/>
  <c r="M113"/>
  <c r="K113"/>
  <c r="I113"/>
  <c r="G113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101"/>
  <c r="M101"/>
  <c r="K101"/>
  <c r="I101"/>
  <c r="G101"/>
  <c r="O100"/>
  <c r="M100"/>
  <c r="K100"/>
  <c r="I100"/>
  <c r="G100"/>
  <c r="O99"/>
  <c r="M99"/>
  <c r="K99"/>
  <c r="I99"/>
  <c r="G99"/>
  <c r="O98"/>
  <c r="M98"/>
  <c r="K98"/>
  <c r="I98"/>
  <c r="G98"/>
  <c r="O97"/>
  <c r="M97"/>
  <c r="K97"/>
  <c r="I97"/>
  <c r="G97"/>
  <c r="O96"/>
  <c r="M96"/>
  <c r="K96"/>
  <c r="I96"/>
  <c r="G96"/>
  <c r="O95"/>
  <c r="M95"/>
  <c r="K95"/>
  <c r="I95"/>
  <c r="G95"/>
  <c r="O94"/>
  <c r="M94"/>
  <c r="K94"/>
  <c r="I94"/>
  <c r="G94"/>
  <c r="O93"/>
  <c r="M93"/>
  <c r="K93"/>
  <c r="I93"/>
  <c r="G93"/>
  <c r="O92"/>
  <c r="M92"/>
  <c r="K92"/>
  <c r="I92"/>
  <c r="G92"/>
  <c r="O91"/>
  <c r="M91"/>
  <c r="K91"/>
  <c r="I91"/>
  <c r="G91"/>
  <c r="O90"/>
  <c r="M90"/>
  <c r="K90"/>
  <c r="I90"/>
  <c r="G90"/>
  <c r="O89"/>
  <c r="M89"/>
  <c r="K89"/>
  <c r="I89"/>
  <c r="G89"/>
  <c r="O88"/>
  <c r="M88"/>
  <c r="K88"/>
  <c r="I88"/>
  <c r="G88"/>
  <c r="O87"/>
  <c r="M87"/>
  <c r="K87"/>
  <c r="I87"/>
  <c r="G87"/>
  <c r="O86"/>
  <c r="M86"/>
  <c r="K86"/>
  <c r="I86"/>
  <c r="G86"/>
  <c r="O85"/>
  <c r="M85"/>
  <c r="K85"/>
  <c r="I85"/>
  <c r="G85"/>
  <c r="O84"/>
  <c r="M84"/>
  <c r="K84"/>
  <c r="I84"/>
  <c r="G84"/>
  <c r="O83"/>
  <c r="M83"/>
  <c r="K83"/>
  <c r="I83"/>
  <c r="G83"/>
  <c r="O82"/>
  <c r="M82"/>
  <c r="K82"/>
  <c r="I82"/>
  <c r="G82"/>
  <c r="O81"/>
  <c r="M81"/>
  <c r="K81"/>
  <c r="I81"/>
  <c r="G81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O44"/>
  <c r="M44"/>
  <c r="K44"/>
  <c r="I44"/>
  <c r="G44"/>
  <c r="O43"/>
  <c r="M43"/>
  <c r="K43"/>
  <c r="I43"/>
  <c r="G43"/>
  <c r="O42"/>
  <c r="M42"/>
  <c r="K42"/>
  <c r="I42"/>
  <c r="G42"/>
  <c r="O41"/>
  <c r="M41"/>
  <c r="K41"/>
  <c r="I41"/>
  <c r="G41"/>
  <c r="O40"/>
  <c r="M40"/>
  <c r="K40"/>
  <c r="I40"/>
  <c r="G40"/>
  <c r="O39"/>
  <c r="M39"/>
  <c r="K39"/>
  <c r="I39"/>
  <c r="G39"/>
  <c r="O38"/>
  <c r="M38"/>
  <c r="K38"/>
  <c r="I38"/>
  <c r="G38"/>
  <c r="O37"/>
  <c r="M37"/>
  <c r="K37"/>
  <c r="I37"/>
  <c r="G37"/>
  <c r="O36"/>
  <c r="M36"/>
  <c r="K36"/>
  <c r="I36"/>
  <c r="G36"/>
  <c r="O35"/>
  <c r="M35"/>
  <c r="K35"/>
  <c r="I35"/>
  <c r="G35"/>
  <c r="O34"/>
  <c r="M34"/>
  <c r="K34"/>
  <c r="I34"/>
  <c r="G34"/>
  <c r="O33"/>
  <c r="M33"/>
  <c r="K33"/>
  <c r="I33"/>
  <c r="G33"/>
  <c r="O32"/>
  <c r="M32"/>
  <c r="K32"/>
  <c r="I32"/>
  <c r="G32"/>
  <c r="O31"/>
  <c r="M31"/>
  <c r="K31"/>
  <c r="I31"/>
  <c r="G31"/>
  <c r="O30"/>
  <c r="M30"/>
  <c r="K30"/>
  <c r="I30"/>
  <c r="G30"/>
  <c r="O29"/>
  <c r="M29"/>
  <c r="K29"/>
  <c r="I29"/>
  <c r="G29"/>
  <c r="O28"/>
  <c r="M28"/>
  <c r="K28"/>
  <c r="I28"/>
  <c r="G28"/>
  <c r="O27"/>
  <c r="M27"/>
  <c r="K27"/>
  <c r="I27"/>
  <c r="G27"/>
  <c r="O26"/>
  <c r="M26"/>
  <c r="K26"/>
  <c r="I26"/>
  <c r="G26"/>
  <c r="O25"/>
  <c r="M25"/>
  <c r="K25"/>
  <c r="I25"/>
  <c r="G25"/>
  <c r="O24"/>
  <c r="M24"/>
  <c r="K24"/>
  <c r="I24"/>
  <c r="G24"/>
  <c r="O23"/>
  <c r="M23"/>
  <c r="K23"/>
  <c r="I23"/>
  <c r="G23"/>
  <c r="O22"/>
  <c r="M22"/>
  <c r="K22"/>
  <c r="I22"/>
  <c r="G22"/>
  <c r="O21"/>
  <c r="M21"/>
  <c r="K21"/>
  <c r="I21"/>
  <c r="G21"/>
  <c r="O20"/>
  <c r="M20"/>
  <c r="K20"/>
  <c r="I20"/>
  <c r="G20"/>
  <c r="O19"/>
  <c r="M19"/>
  <c r="K19"/>
  <c r="I19"/>
  <c r="G19"/>
  <c r="O18"/>
  <c r="M18"/>
  <c r="K18"/>
  <c r="I18"/>
  <c r="G18"/>
  <c r="O17"/>
  <c r="M17"/>
  <c r="K17"/>
  <c r="I17"/>
  <c r="G17"/>
  <c r="O16"/>
  <c r="M16"/>
  <c r="K16"/>
  <c r="I16"/>
  <c r="G16"/>
  <c r="O15"/>
  <c r="M15"/>
  <c r="K15"/>
  <c r="I15"/>
  <c r="G15"/>
  <c r="O14"/>
  <c r="M14"/>
  <c r="K14"/>
  <c r="I14"/>
  <c r="G14"/>
  <c r="O13"/>
  <c r="M13"/>
  <c r="K13"/>
  <c r="I13"/>
  <c r="G13"/>
  <c r="O12"/>
  <c r="M12"/>
  <c r="K12"/>
  <c r="I12"/>
  <c r="G12"/>
  <c r="O11"/>
  <c r="M11"/>
  <c r="K11"/>
  <c r="I11"/>
  <c r="G11"/>
  <c r="O10"/>
  <c r="M10"/>
  <c r="K10"/>
  <c r="I10"/>
  <c r="G10"/>
  <c r="O9"/>
  <c r="M9"/>
  <c r="K9"/>
  <c r="I9"/>
  <c r="G9"/>
  <c r="G174" l="1"/>
  <c r="I198"/>
  <c r="G172"/>
  <c r="M172"/>
  <c r="O172"/>
  <c r="K174"/>
  <c r="M174"/>
  <c r="I174"/>
  <c r="M198"/>
  <c r="I200"/>
  <c r="K198"/>
  <c r="G200"/>
  <c r="O200"/>
  <c r="M200"/>
  <c r="G198"/>
  <c r="K200"/>
</calcChain>
</file>

<file path=xl/sharedStrings.xml><?xml version="1.0" encoding="utf-8"?>
<sst xmlns="http://schemas.openxmlformats.org/spreadsheetml/2006/main" count="748" uniqueCount="408">
  <si>
    <t>No</t>
  </si>
  <si>
    <t>kg</t>
  </si>
  <si>
    <t>ACSR Panther Conductor (bit)</t>
  </si>
  <si>
    <t>m</t>
  </si>
  <si>
    <t>No.</t>
  </si>
  <si>
    <t>W pin (For 165 KN Disc Insulator)</t>
  </si>
  <si>
    <t xml:space="preserve">Stub for A type tower DC dry wet foundation </t>
  </si>
  <si>
    <t>MT</t>
  </si>
  <si>
    <t>Gun fitting for Dog Conductor Scrap</t>
  </si>
  <si>
    <t>33 KV CT 400/1 Defective</t>
  </si>
  <si>
    <t>33 KV CT 400/1 Damaged</t>
  </si>
  <si>
    <t>33 KV PT O&amp;U 33KV/110V</t>
  </si>
  <si>
    <t>Voltmeter 132KV110V 0-150KV</t>
  </si>
  <si>
    <t>MVAR 400/1 132KV/110V -75-0-+75MVAR</t>
  </si>
  <si>
    <t>Voltmeter 0-500V</t>
  </si>
  <si>
    <t>Voltmeter 33KV/110V 0-40KV</t>
  </si>
  <si>
    <t>Voltmeter 132KV/110V 0-150KV</t>
  </si>
  <si>
    <t>Ameter 200/1 0-500A</t>
  </si>
  <si>
    <t>Ameter 400- 200/1 250-500A</t>
  </si>
  <si>
    <t>Ameter 100/1 0-100A</t>
  </si>
  <si>
    <t>Ameter 100/1 0-125A</t>
  </si>
  <si>
    <t xml:space="preserve">33KV 3Ø Voltage T/f O&amp;U </t>
  </si>
  <si>
    <t>33KV CT 200-100/1 O&amp;U</t>
  </si>
  <si>
    <t xml:space="preserve">Bushing rod </t>
  </si>
  <si>
    <t xml:space="preserve">2.4 x 80mm Pale rusted </t>
  </si>
  <si>
    <t>36KV PT 33KV/110V Damaged</t>
  </si>
  <si>
    <t>33KV CT 400/200/1 Damaged</t>
  </si>
  <si>
    <t>Series reactor 33KV Damaged</t>
  </si>
  <si>
    <t xml:space="preserve">GI Earthwire scrap 7/10SWG </t>
  </si>
  <si>
    <t xml:space="preserve">Steel Scrap </t>
  </si>
  <si>
    <t>Copper Scrap</t>
  </si>
  <si>
    <t>33KV BOCB Without oil Damaged</t>
  </si>
  <si>
    <t>33 KV CT 200/100/1A Damaged</t>
  </si>
  <si>
    <t>11KV / 110 V 3ph PT Deffective</t>
  </si>
  <si>
    <t>132 KV CT 100/50/1A Deffective</t>
  </si>
  <si>
    <t>33 KV Single phase PT Scrap</t>
  </si>
  <si>
    <t>AC Wattmeter 3ph 3w Damaged</t>
  </si>
  <si>
    <t>Lt</t>
  </si>
  <si>
    <t>Polycone Insulator Chipped</t>
  </si>
  <si>
    <t>PT Bushing O&amp;U</t>
  </si>
  <si>
    <t>11KV Bus Bar spout 11KV</t>
  </si>
  <si>
    <t xml:space="preserve">Terminal Bushing </t>
  </si>
  <si>
    <t>Energy meter O&amp;U (secure)</t>
  </si>
  <si>
    <t>DCDB 110 V O&amp;U</t>
  </si>
  <si>
    <t>Tension fitting for Deer conductor with out aluminium portion</t>
  </si>
  <si>
    <t>Disc Insulator 120 KN</t>
  </si>
  <si>
    <t>km</t>
  </si>
  <si>
    <t>Inverter damage</t>
  </si>
  <si>
    <t>Mid span joint Zebra</t>
  </si>
  <si>
    <t>Bolted type Tension clamp for E/w 7/9 SWG</t>
  </si>
  <si>
    <t>Bolted type Suspension clamp for E/w 7/9 SWG</t>
  </si>
  <si>
    <t>Compression repair sleeve for Deer conductor</t>
  </si>
  <si>
    <t xml:space="preserve">Electronic TVM </t>
  </si>
  <si>
    <t xml:space="preserve">Turn Buckle </t>
  </si>
  <si>
    <t xml:space="preserve">Channel for Turn Buckle </t>
  </si>
  <si>
    <t>Earthing lugs</t>
  </si>
  <si>
    <t xml:space="preserve">Steel wire rope 12 mm </t>
  </si>
  <si>
    <t xml:space="preserve">145KV CT 800-400/1 5 core </t>
  </si>
  <si>
    <t>HF Cable</t>
  </si>
  <si>
    <t>Energy meter Secure Damaged</t>
  </si>
  <si>
    <t>Distance protection Relay O&amp;U YTG 31</t>
  </si>
  <si>
    <t>132 KV CT 400-200-100/1A Damaged</t>
  </si>
  <si>
    <t>Digital MW meter PTR110V/132 KVA</t>
  </si>
  <si>
    <t xml:space="preserve">ACSR Deer Conductor O&amp;U </t>
  </si>
  <si>
    <t xml:space="preserve">RABSD Relay </t>
  </si>
  <si>
    <t>Come Along Clamp auto 7/9 SWG (damage)</t>
  </si>
  <si>
    <t>Come Along Clamp auto 7/10 SWG (Damage)</t>
  </si>
  <si>
    <t>132 KV CT 200-100/1 O&amp;U</t>
  </si>
  <si>
    <t>D Shackle screw Pin Bow</t>
  </si>
  <si>
    <t>Contactor with 2NO+2NC Auxi 240VAC 45A, 440VAC 15A</t>
  </si>
  <si>
    <t>Contactor with 4NO+4NC Auxi 240VAC 45A, 440VAC 15A</t>
  </si>
  <si>
    <t xml:space="preserve">Surge counter for lightening Arrester </t>
  </si>
  <si>
    <t>Neutral Impedence Replica O&amp;U</t>
  </si>
  <si>
    <t xml:space="preserve">Power swing Blocking Relay O&amp;U </t>
  </si>
  <si>
    <t>Vacuum Interrupter Bottle (O&amp;U) for 33 KV VCB</t>
  </si>
  <si>
    <t>132KV T/f Contorl  &amp; Relay panel (O&amp;U)</t>
  </si>
  <si>
    <t>MS Flate 50x6 mm</t>
  </si>
  <si>
    <t>GI Bolt &amp; Nut</t>
  </si>
  <si>
    <t>33KV VCB (Damaged) with 2 No. Pole</t>
  </si>
  <si>
    <t>Transformer oil (regenerate) 200 L in each drum</t>
  </si>
  <si>
    <t xml:space="preserve">kl </t>
  </si>
  <si>
    <t>132 KV MOCB BHEL (Obsolete)</t>
  </si>
  <si>
    <t>Coupling Capacitor unit (Obsolete damaged)</t>
  </si>
  <si>
    <t>132 KV CVT Damaged</t>
  </si>
  <si>
    <t>Cable Gland 19mm</t>
  </si>
  <si>
    <t>Shaft for Revolving Blade of 132 KV WIGMAN Isolator</t>
  </si>
  <si>
    <t>Incomplete tower parts A,B,C type tower parts</t>
  </si>
  <si>
    <t>132 KV HIVELM Isolator Jaw</t>
  </si>
  <si>
    <t>132 KV WIGMEN Isolator Jaw</t>
  </si>
  <si>
    <t>Resistance 4.0 KΩ 35 W</t>
  </si>
  <si>
    <t>Resistance 1.5 KΩ 35 W</t>
  </si>
  <si>
    <t>Steel rope 8 mm</t>
  </si>
  <si>
    <t>D Shacle screw pin D</t>
  </si>
  <si>
    <t>Mid span joint compression 7/9SWG</t>
  </si>
  <si>
    <t>Kg</t>
  </si>
  <si>
    <t>A.I Jumper Cone for Panther</t>
  </si>
  <si>
    <t>GI Nut &amp; Bolt 12x50MM</t>
  </si>
  <si>
    <t>Unit</t>
  </si>
  <si>
    <t>Qty</t>
  </si>
  <si>
    <t>Scrap</t>
  </si>
  <si>
    <t>Name of Circle/Zone: O&amp;M Circle Dehradun/ Garhwal Zone</t>
  </si>
  <si>
    <t xml:space="preserve">Name of Division: 220 KV O&amp;M industrial Div. Jhajhra Dehradun </t>
  </si>
  <si>
    <t>O&amp;M Sub Division Purukul</t>
  </si>
  <si>
    <t>(Junior Engineer )</t>
  </si>
  <si>
    <t>Portable type primary injection set with A/T connecting following items (A) portable trolly (b) Flexible copper lead 04 No. (defective)</t>
  </si>
  <si>
    <t>Analog Multimeter sanwa make</t>
  </si>
  <si>
    <t>Digital timer (Damaged)</t>
  </si>
  <si>
    <t>Wooden Chair Damaged</t>
  </si>
  <si>
    <t>Table (Mica Top) 5'x 3'</t>
  </si>
  <si>
    <t xml:space="preserve">Steel Almirah 78''x 36''x 19'' </t>
  </si>
  <si>
    <t>Diamond wire scraper with cutting Plier (Damage)</t>
  </si>
  <si>
    <t>Capacitance Portable  Meter (Damaged)</t>
  </si>
  <si>
    <t>Steel Chair Armless (Damaged)</t>
  </si>
  <si>
    <t>Digital multimeter AC 750 V 1000 VDC (Damaged)</t>
  </si>
  <si>
    <t>Brass Sprayer Damage for CRC</t>
  </si>
  <si>
    <t>First Aid Box Damage</t>
  </si>
  <si>
    <t xml:space="preserve">Brass Earth Chain 2m Damage </t>
  </si>
  <si>
    <t>Wall Clock</t>
  </si>
  <si>
    <t>Ceiling Fan off size</t>
  </si>
  <si>
    <t>Exhust Fan</t>
  </si>
  <si>
    <t>Multimeter Damage</t>
  </si>
  <si>
    <t>Hammer with Handle</t>
  </si>
  <si>
    <t>Hack saw Frame Damage</t>
  </si>
  <si>
    <t>GI Bucket Damage</t>
  </si>
  <si>
    <t xml:space="preserve">Single End Spanner </t>
  </si>
  <si>
    <t>Wolf Type NWB Blower O&amp;U</t>
  </si>
  <si>
    <t xml:space="preserve">Hot air attechment to blower Damage </t>
  </si>
  <si>
    <t>Magger 2.5 KV Damage Modle Continantal</t>
  </si>
  <si>
    <t>Telephone PP set Damage</t>
  </si>
  <si>
    <t>Pully one sheev</t>
  </si>
  <si>
    <t>Pully two sheev</t>
  </si>
  <si>
    <t>Crobar</t>
  </si>
  <si>
    <t>Hand gloves Damage</t>
  </si>
  <si>
    <t>Foam Type Fire Extinguisher 50 kg Damage</t>
  </si>
  <si>
    <t>Pipe Wrench 12" Off size (damaged)</t>
  </si>
  <si>
    <t xml:space="preserve">Tong Type Battery Cell Tester Damage </t>
  </si>
  <si>
    <t>Patromax Damage</t>
  </si>
  <si>
    <t>Steel Tubler Arm Chair Damage</t>
  </si>
  <si>
    <t>Easy Chair Damage</t>
  </si>
  <si>
    <t>Wooden office Chair (Damaged)</t>
  </si>
  <si>
    <t>Wooden Rack Special Type (Damaged)</t>
  </si>
  <si>
    <t>Center Table 4x'2'x18" (Damaged)</t>
  </si>
  <si>
    <t>Wooden Table 101x 43x80 cm (Damaged)</t>
  </si>
  <si>
    <t>Wooden office Table without draw  152x 91x76cm (damaged)</t>
  </si>
  <si>
    <t>Steel office Table Sun Mica Top 154x 91x 76 cm</t>
  </si>
  <si>
    <t xml:space="preserve">Steel Almirah </t>
  </si>
  <si>
    <t>Steel Chair (Damaged)</t>
  </si>
  <si>
    <t>Motorised oil Testing set (Damage)</t>
  </si>
  <si>
    <t>Oil Testing Set 10-60 KV Manual Type (Damage)</t>
  </si>
  <si>
    <t>Grease Gun (Damage)</t>
  </si>
  <si>
    <t>Hole Bari</t>
  </si>
  <si>
    <t>Pipe Wrench (Damage)</t>
  </si>
  <si>
    <t>Measuring tape 30m (Damage)</t>
  </si>
  <si>
    <t>Measuring tape  2 m (Damage)</t>
  </si>
  <si>
    <t>Nose Plier (Damage)</t>
  </si>
  <si>
    <t>Stream Line Filter machine 50GPH Damaged)</t>
  </si>
  <si>
    <t>Alloyed all purpose folding ladder (Damage)</t>
  </si>
  <si>
    <t>GI Steel Rack</t>
  </si>
  <si>
    <t>Round File Damage</t>
  </si>
  <si>
    <t>Screw Driver off size (Damage)</t>
  </si>
  <si>
    <t>Lock off size Damage</t>
  </si>
  <si>
    <t>D Spanner 36/41</t>
  </si>
  <si>
    <t>Allen key Set 8 Pcs.</t>
  </si>
  <si>
    <t>D Spanner 7/16 &amp; 9/16</t>
  </si>
  <si>
    <t>D Spanner off size 6 pcs.</t>
  </si>
  <si>
    <t>Insulated Fiber glass Helmet (Damaged)</t>
  </si>
  <si>
    <t>Stand for drill machine Damage</t>
  </si>
  <si>
    <t xml:space="preserve">Electric drill Machine Heavy Duty </t>
  </si>
  <si>
    <t xml:space="preserve">Ceiling Fan </t>
  </si>
  <si>
    <t>Lock 50mm  Damage</t>
  </si>
  <si>
    <t>Lock 50mm Navtal Godrej  Damage</t>
  </si>
  <si>
    <t>Donlop Coir Mattress Damage</t>
  </si>
  <si>
    <t>Double Bed Wooden</t>
  </si>
  <si>
    <t>Bina Color Focusing Omega Damage</t>
  </si>
  <si>
    <t xml:space="preserve">1200 LPH Centrifuging machine CEE DEE </t>
  </si>
  <si>
    <t>TFT 15" Monitor HCL</t>
  </si>
  <si>
    <t xml:space="preserve">UPS 1.0 KVA Uniline Damaged </t>
  </si>
  <si>
    <t xml:space="preserve">Internal 56 Kbps Modem </t>
  </si>
  <si>
    <t xml:space="preserve">Bi-lingual Key board </t>
  </si>
  <si>
    <t>Combodrive</t>
  </si>
  <si>
    <t>Mc Afee Antivirus Expired</t>
  </si>
  <si>
    <t xml:space="preserve">Nokia handset Damaged </t>
  </si>
  <si>
    <t xml:space="preserve">Side rack steel </t>
  </si>
  <si>
    <t>Godrej companion chair (damaged)</t>
  </si>
  <si>
    <t>Cooler (damaged)</t>
  </si>
  <si>
    <t>oil filled radiator (Damaged)</t>
  </si>
  <si>
    <t xml:space="preserve">Open steel rack four shelves </t>
  </si>
  <si>
    <t xml:space="preserve">Four draw Verticle filing cabinet </t>
  </si>
  <si>
    <t xml:space="preserve">Table office </t>
  </si>
  <si>
    <t xml:space="preserve">Armed three sheeter chair </t>
  </si>
  <si>
    <t>Cushion stool</t>
  </si>
  <si>
    <t xml:space="preserve">Glass door Book shelf </t>
  </si>
  <si>
    <t xml:space="preserve">Chair </t>
  </si>
  <si>
    <t xml:space="preserve">Steel Locker </t>
  </si>
  <si>
    <t xml:space="preserve">Godrej Visitor Chair </t>
  </si>
  <si>
    <t xml:space="preserve">Godrej Companion Computer Table  </t>
  </si>
  <si>
    <t>Godrej Supervisior Table T8</t>
  </si>
  <si>
    <t xml:space="preserve">Torque wrench </t>
  </si>
  <si>
    <t>Four sheev pully</t>
  </si>
  <si>
    <t>Single Sheev pully Al/ MS</t>
  </si>
  <si>
    <t>Key</t>
  </si>
  <si>
    <t>Spanner</t>
  </si>
  <si>
    <t>Earth Chain</t>
  </si>
  <si>
    <t>Earth link rod</t>
  </si>
  <si>
    <t xml:space="preserve">Nokia C1-01 </t>
  </si>
  <si>
    <t>Water Cooler</t>
  </si>
  <si>
    <t xml:space="preserve">Water Purifier </t>
  </si>
  <si>
    <t>Fency center table</t>
  </si>
  <si>
    <t>Sofa cum cushion type easy chair</t>
  </si>
  <si>
    <t>Tong Tester Clamp meter Motwani</t>
  </si>
  <si>
    <t>Multi meter AC/DC Motwani</t>
  </si>
  <si>
    <t>Bolted type Material Come along Clamp for ACSR Deer Conductor</t>
  </si>
  <si>
    <t>Bolted type Material Come along Clamp for ACSR Panther Conductor
one set damage</t>
  </si>
  <si>
    <t>Bina culor</t>
  </si>
  <si>
    <t>Die set suitable for ACSR Zebra conductor Steel portion one set damage</t>
  </si>
  <si>
    <t>Die set suitable for ACSR Zebra conductor Aluminium portion</t>
  </si>
  <si>
    <t xml:space="preserve">Heavy duty drill Machine fittied in frame operated manually &amp; electrically </t>
  </si>
  <si>
    <t>Aluminium Alloy Ladder</t>
  </si>
  <si>
    <t>S.No</t>
  </si>
  <si>
    <t>Item Discription</t>
  </si>
  <si>
    <t>Open Rack</t>
  </si>
  <si>
    <t>Mobile Phone  (Damage)</t>
  </si>
  <si>
    <t>Fire Fighting Extinguisher CO2 Type 22.5 kg</t>
  </si>
  <si>
    <t>Chain Tackle 5 T (Damage)</t>
  </si>
  <si>
    <t xml:space="preserve">Tripole(Damage) </t>
  </si>
  <si>
    <t>Fire Fighting Extinguisher CO2 Type 6.2 kg</t>
  </si>
  <si>
    <t>Sony Erectiion Mobile Phone (Damage)</t>
  </si>
  <si>
    <t>Mobile Hand Set Motorola C168 (Damage)</t>
  </si>
  <si>
    <t>Godrej Table T-9</t>
  </si>
  <si>
    <t>Visitor Chairs Godrej-1007</t>
  </si>
  <si>
    <t>Filing cabinate with Four Drawer</t>
  </si>
  <si>
    <t>Almirah (Godrej)</t>
  </si>
  <si>
    <t>Godrej Table T-8</t>
  </si>
  <si>
    <t>Cushioned Stool (Guard high back)</t>
  </si>
  <si>
    <t xml:space="preserve">33KV Alstom make VCB old and used replaced under P.S.D.F scheme </t>
  </si>
  <si>
    <t>HBC Fuse Link 63A</t>
  </si>
  <si>
    <t>N type fuse casing 415V 32A</t>
  </si>
  <si>
    <t>H type fuse casing 415V 63A</t>
  </si>
  <si>
    <t>HT bushing 12.5MVA T/F 132/33KV
 Hittachi make</t>
  </si>
  <si>
    <t>4Pole MCB 16Amp</t>
  </si>
  <si>
    <t>Chair 7003D (GodreJ)</t>
  </si>
  <si>
    <t>Name of Sub Station : 132 KV SS Purukul Dehradun</t>
  </si>
  <si>
    <t xml:space="preserve"> Metering Cubical with 300/5A C.T</t>
  </si>
  <si>
    <t>uncomplete 33KV isolator old,Used &amp; damage</t>
  </si>
  <si>
    <t>132KV CT old &amp; Used (obselute) (Replace under PSDF)</t>
  </si>
  <si>
    <t>132KV CVT(obselute) (Replace under PSDF)</t>
  </si>
  <si>
    <t>Fuse failure relay (Replace under PSDF)</t>
  </si>
  <si>
    <t>Transformer relay Control/relay panel Old used obsulute (Replace under PSDF)</t>
  </si>
  <si>
    <t>Directional over Current  relay Old used obsulute (Replace under PSDF)</t>
  </si>
  <si>
    <t>Directional Earth fault  relay Old used obsulute (Replace under PSDF)</t>
  </si>
  <si>
    <t>T&amp;P of Sh Om PrakashJE O&amp;M , Lines Purukul</t>
  </si>
  <si>
    <t xml:space="preserve">T&amp;P of Sh Ranjan Kumar JE O&amp;M Subdivision Purukul </t>
  </si>
  <si>
    <t>Aluminium binding strip</t>
  </si>
  <si>
    <t>ACSR Moose Conducter</t>
  </si>
  <si>
    <t>132KV central Breaker Isolator (old ,Used &amp; Dismental)</t>
  </si>
  <si>
    <t>132KV C.T old and used</t>
  </si>
  <si>
    <t>PG Clamp for Dog - Dog  Conductor scrap</t>
  </si>
  <si>
    <t>Earth Wire Mid Span Joint for 7/9 SWG E/W</t>
  </si>
  <si>
    <t>Earth Wire Mid Span Joint for 7/10 SWG E/W</t>
  </si>
  <si>
    <t>132 KV WIGMEN Isolator male contact</t>
  </si>
  <si>
    <t>O/C &amp; Earth Fault relay JVS Make (old &amp; used)</t>
  </si>
  <si>
    <t>Under Voltage relay JVS Make (old &amp; used)</t>
  </si>
  <si>
    <t>Over Voltage Relay JVS Make (old &amp; used)</t>
  </si>
  <si>
    <t>HRC Fuse 2Amp</t>
  </si>
  <si>
    <t>HRC Fuse 4Amp</t>
  </si>
  <si>
    <t>415V 4NC contactor</t>
  </si>
  <si>
    <t>50mm dia. Isolator clamp panther conducter</t>
  </si>
  <si>
    <t>132KV post Insulator Clamp</t>
  </si>
  <si>
    <t>33KV P.T (new) Jhajhra</t>
  </si>
  <si>
    <t>PG clamp for Deer to Deer</t>
  </si>
  <si>
    <t>33 KV Isolator jaw Damaged (Aluminium)</t>
  </si>
  <si>
    <t>Finger Contact tip for BHEL BOCB (Copper)</t>
  </si>
  <si>
    <t>Arc contact pot Assembly(PVC Fibre)</t>
  </si>
  <si>
    <t>Fix contact Damaged (PVC &amp; Copper)</t>
  </si>
  <si>
    <t xml:space="preserve">33KV P.T (Defective recived back from plant) Single Phase outdoor type </t>
  </si>
  <si>
    <t xml:space="preserve">33KV MOCB (old &amp; Used or defective)without mechnism </t>
  </si>
  <si>
    <t>33KV MOCB  mechnism (old &amp; Used or defective)</t>
  </si>
  <si>
    <t>Corona ring dismentaled</t>
  </si>
  <si>
    <t>Tulip contact 1200 A Damaged</t>
  </si>
  <si>
    <t>132 KV LA Damaged/Defective</t>
  </si>
  <si>
    <t>(Assistant Engineer)</t>
  </si>
  <si>
    <t>Operating Arm (Iron Metal)</t>
  </si>
  <si>
    <t>Contact segment (Copper)</t>
  </si>
  <si>
    <t>T/f Oil unserviceable</t>
  </si>
  <si>
    <t>Finger Contact  (Copper)</t>
  </si>
  <si>
    <t xml:space="preserve">33KV CB Mechnism Damaged </t>
  </si>
  <si>
    <t xml:space="preserve">33KV MOCB without mechnism </t>
  </si>
  <si>
    <t>11KV 1200A CT Demaged</t>
  </si>
  <si>
    <t>1200A Double break isolator with out earth switch (Uncomplete)</t>
  </si>
  <si>
    <t>Isolator clamp for Deer conducter</t>
  </si>
  <si>
    <t>Mid span joint compression 7/10SWG</t>
  </si>
  <si>
    <t>Ltr</t>
  </si>
  <si>
    <t>Name of Division</t>
  </si>
  <si>
    <t>Name of Substation</t>
  </si>
  <si>
    <t>Item Code</t>
  </si>
  <si>
    <t>Unit in Rates</t>
  </si>
  <si>
    <t>Useable</t>
  </si>
  <si>
    <t>Unserviceable</t>
  </si>
  <si>
    <t>Non-Moving</t>
  </si>
  <si>
    <t>Obsolete</t>
  </si>
  <si>
    <t>Quantity</t>
  </si>
  <si>
    <t>Total Amount in Rs.</t>
  </si>
  <si>
    <t>EE, 220 KV O&amp;M Industrial  Division , Jhajhra , Dehradun.</t>
  </si>
  <si>
    <t>132 KV Substation Purkul, Dehradun</t>
  </si>
  <si>
    <t>AE :  Er Shaili Rathi , JE: Ranjan Kumar Negi</t>
  </si>
  <si>
    <t>Set</t>
  </si>
  <si>
    <t>Mtr</t>
  </si>
  <si>
    <t>Incharge/Section Holder</t>
  </si>
  <si>
    <t>16Amp Single pole DC MCB</t>
  </si>
  <si>
    <t>ACSR conducter old and used,damage (bit Deer)</t>
  </si>
  <si>
    <t>Petroliunm Jelly</t>
  </si>
  <si>
    <t>600volt 20Amp 6mm flat head terminal</t>
  </si>
  <si>
    <t>600volt 20Amp 15mm Cylinderical head terminal</t>
  </si>
  <si>
    <t>600volt 20Amp 6mm Cylinderical head terminal</t>
  </si>
  <si>
    <t>11KV Breaker frame</t>
  </si>
  <si>
    <t>Wave trap Defective</t>
  </si>
  <si>
    <t>Wave trap structure</t>
  </si>
  <si>
    <t xml:space="preserve"> LA Defective//Uncomplete/Damage</t>
  </si>
  <si>
    <t>Carrier Pannel obselute</t>
  </si>
  <si>
    <t>Iron scrap</t>
  </si>
  <si>
    <t>33KV Breaker completely damage</t>
  </si>
  <si>
    <t>Space Heater 80Watt</t>
  </si>
  <si>
    <t>Fuse wire 6Amp</t>
  </si>
  <si>
    <t>C.T clamp Deer</t>
  </si>
  <si>
    <t>Deer conducter Breaker Clamp</t>
  </si>
  <si>
    <t>L/T ACDB old and used</t>
  </si>
  <si>
    <t>ACB of  ABB make 800Amp</t>
  </si>
  <si>
    <t>Moose Conducter Isolator Clamp</t>
  </si>
  <si>
    <t>Bimetallic CT Clamp Moose conducter</t>
  </si>
  <si>
    <t xml:space="preserve">Empty Drum of T/F oil 209 Capacity </t>
  </si>
  <si>
    <t>Transformer Oil (old &amp; Used)</t>
  </si>
  <si>
    <t>33KV C.T 800/400/1(old &amp; Used)</t>
  </si>
  <si>
    <t>PG clamp Moose to Moose Conducter</t>
  </si>
  <si>
    <t>PG clamp Moose to Panther Conducter</t>
  </si>
  <si>
    <t>PG clamp Moose to Deer Conducter</t>
  </si>
  <si>
    <t>LED Display 440Volt Volt Meter</t>
  </si>
  <si>
    <t>Rotatoy 3Phase voltage selecter switch</t>
  </si>
  <si>
    <t>AA0A002004</t>
  </si>
  <si>
    <t>VV6V507003</t>
  </si>
  <si>
    <t>VV3V305010</t>
  </si>
  <si>
    <t>VV2V204007</t>
  </si>
  <si>
    <t>132/33KV 12.5MVA  Transformer old &amp; Used with Oil,Conservator Tank,Radatior &amp; L.V Bushing</t>
  </si>
  <si>
    <t>Marshalling Box of 132/33KV 12.5MVA  Transformer old &amp; Used</t>
  </si>
  <si>
    <t>48Volt Battery Charger old &amp; used</t>
  </si>
  <si>
    <t xml:space="preserve">OLTC/RTCC Panel of 132/33KV 12.5MVA  Transformer old &amp; Used ,uncomplete &amp; Damaged </t>
  </si>
  <si>
    <t>132KV Isolator uncomplete old &amp; Used</t>
  </si>
  <si>
    <t>33KV L.A old &amp; used</t>
  </si>
  <si>
    <t>33KV Isolator old &amp;used uncomplete</t>
  </si>
  <si>
    <t>33KV L.A</t>
  </si>
  <si>
    <r>
      <t>132KV P.T old used &amp; used obsulete</t>
    </r>
    <r>
      <rPr>
        <sz val="8"/>
        <rFont val="Times New Roman"/>
        <family val="1"/>
      </rPr>
      <t xml:space="preserve"> ( Replace under PSDF)</t>
    </r>
  </si>
  <si>
    <r>
      <t>132KV CVT old &amp; used</t>
    </r>
    <r>
      <rPr>
        <sz val="8"/>
        <rFont val="Times New Roman"/>
        <family val="1"/>
      </rPr>
      <t>( Replace under PSDF)</t>
    </r>
  </si>
  <si>
    <t>Panther Conducter Isolator Clamp</t>
  </si>
  <si>
    <t>AA1A101002</t>
  </si>
  <si>
    <t>10X2.5Sqmm Control Cable</t>
  </si>
  <si>
    <t xml:space="preserve">Glass Syringe </t>
  </si>
  <si>
    <t>Km</t>
  </si>
  <si>
    <t>II0I009001</t>
  </si>
  <si>
    <t>II5I507008</t>
  </si>
  <si>
    <t>MM2M203016</t>
  </si>
  <si>
    <t>VV6V505001</t>
  </si>
  <si>
    <t>QQ1Q101003</t>
  </si>
  <si>
    <t>JJ0J005008</t>
  </si>
  <si>
    <t>VV2V204002</t>
  </si>
  <si>
    <t>II5I501003</t>
  </si>
  <si>
    <t>II0I001003</t>
  </si>
  <si>
    <t>II2I202001</t>
  </si>
  <si>
    <t>II2I203001</t>
  </si>
  <si>
    <t>II3I302002</t>
  </si>
  <si>
    <t>VV3V303001</t>
  </si>
  <si>
    <t>II4I401001</t>
  </si>
  <si>
    <t>MM0M016002</t>
  </si>
  <si>
    <t>VV2V204001</t>
  </si>
  <si>
    <t>JJ0J003008</t>
  </si>
  <si>
    <t>(VV5V406005)</t>
  </si>
  <si>
    <t>(VV6V601004)</t>
  </si>
  <si>
    <t>II3I306004</t>
  </si>
  <si>
    <t>JJ0J005010</t>
  </si>
  <si>
    <t>VV1V101040</t>
  </si>
  <si>
    <t>Empty Drum (T/F oil 209 ltr capacity)(42 No 2020)</t>
  </si>
  <si>
    <t xml:space="preserve">C.T Junction Box </t>
  </si>
  <si>
    <t xml:space="preserve">P.T Junction Box </t>
  </si>
  <si>
    <t>Capcitor cell unit damaged or defective (1No 2019)</t>
  </si>
  <si>
    <t xml:space="preserve">33KV ABB make VCB old and used  replaced under P.S.D.F scheme </t>
  </si>
  <si>
    <t>33KV tipple feeder panel old and used (1No)</t>
  </si>
  <si>
    <t>33KV C.T  Defective (16No2020)</t>
  </si>
  <si>
    <t>Aluminium Alloy Breaker Clamp Moose Conducter</t>
  </si>
  <si>
    <t xml:space="preserve">Defenite Time Relay O&amp;U </t>
  </si>
  <si>
    <t>Stock Inventory Report for the M/o  January 2022</t>
  </si>
  <si>
    <t>AE :  Er Shaili Rathi , JE: Om Prakash</t>
  </si>
  <si>
    <t>FF0F015002</t>
  </si>
  <si>
    <t>Tower Parts Old and Used (Dismentalled)</t>
  </si>
  <si>
    <t>AA0A002006</t>
  </si>
  <si>
    <t>ACSR Panther Conductor (Old &amp; Used)</t>
  </si>
  <si>
    <t>KM</t>
  </si>
  <si>
    <t>Earth Wire 7/9 GS Old and Used (Dismentalled)</t>
  </si>
  <si>
    <t>Disc Insulators 70 KNOld and Used (Dismentalled)</t>
  </si>
  <si>
    <t xml:space="preserve">Nos </t>
  </si>
  <si>
    <t xml:space="preserve">7/9 Earth Wire Old and Used In Bits </t>
  </si>
  <si>
    <t>KG</t>
  </si>
  <si>
    <t>Pilot fitting for single ACSR conductor (suitabe for 70 KN disc)</t>
  </si>
  <si>
    <t>Vibration damper for 7/10 SWG Earth Wire</t>
  </si>
  <si>
    <t>II3I301005</t>
  </si>
  <si>
    <t xml:space="preserve">Mid span joint for panther conductor </t>
  </si>
  <si>
    <t xml:space="preserve">Mid spann joint for panther conductor </t>
  </si>
  <si>
    <t>II5I504005</t>
  </si>
  <si>
    <t xml:space="preserve">Single suspansion fitting for panther conductor MGF/NGF make </t>
  </si>
  <si>
    <t>set</t>
  </si>
  <si>
    <t>T&amp;P inventory for the month of:-January 2022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</si>
</sst>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i/>
      <sz val="1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" fontId="10" fillId="0" borderId="1" xfId="1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1" fillId="0" borderId="0" xfId="0" applyFont="1" applyAlignment="1"/>
    <xf numFmtId="0" fontId="13" fillId="3" borderId="0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/>
    <xf numFmtId="2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5" fillId="2" borderId="0" xfId="0" applyFont="1" applyFill="1"/>
    <xf numFmtId="0" fontId="6" fillId="2" borderId="0" xfId="0" applyFont="1" applyFill="1" applyAlignment="1">
      <alignment horizontal="center" vertical="center"/>
    </xf>
    <xf numFmtId="0" fontId="17" fillId="2" borderId="0" xfId="0" applyFont="1" applyFill="1"/>
    <xf numFmtId="0" fontId="17" fillId="2" borderId="1" xfId="0" applyFont="1" applyFill="1" applyBorder="1"/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7" fillId="2" borderId="3" xfId="0" applyFont="1" applyFill="1" applyBorder="1"/>
    <xf numFmtId="0" fontId="6" fillId="2" borderId="1" xfId="0" applyFont="1" applyFill="1" applyBorder="1" applyAlignment="1">
      <alignment horizontal="left" wrapText="1"/>
    </xf>
    <xf numFmtId="0" fontId="17" fillId="2" borderId="0" xfId="0" applyFont="1" applyFill="1" applyBorder="1"/>
    <xf numFmtId="0" fontId="16" fillId="2" borderId="1" xfId="0" applyFont="1" applyFill="1" applyBorder="1" applyAlignment="1"/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15" fillId="0" borderId="0" xfId="0" applyNumberFormat="1" applyFont="1" applyFill="1" applyBorder="1"/>
    <xf numFmtId="2" fontId="14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17" fillId="2" borderId="1" xfId="0" applyNumberFormat="1" applyFont="1" applyFill="1" applyBorder="1"/>
    <xf numFmtId="2" fontId="17" fillId="2" borderId="1" xfId="0" applyNumberFormat="1" applyFont="1" applyFill="1" applyBorder="1" applyAlignment="1"/>
    <xf numFmtId="2" fontId="6" fillId="2" borderId="0" xfId="0" applyNumberFormat="1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/>
    <xf numFmtId="2" fontId="17" fillId="2" borderId="0" xfId="0" applyNumberFormat="1" applyFont="1" applyFill="1"/>
    <xf numFmtId="0" fontId="0" fillId="0" borderId="0" xfId="0" applyFont="1" applyFill="1" applyAlignment="1">
      <alignment vertical="top"/>
    </xf>
    <xf numFmtId="0" fontId="15" fillId="0" borderId="1" xfId="0" applyFont="1" applyFill="1" applyBorder="1"/>
    <xf numFmtId="0" fontId="0" fillId="0" borderId="1" xfId="0" applyFill="1" applyBorder="1"/>
    <xf numFmtId="0" fontId="0" fillId="0" borderId="0" xfId="0" applyFont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8" fillId="2" borderId="1" xfId="0" applyFont="1" applyFill="1" applyBorder="1" applyAlignment="1">
      <alignment vertical="top" wrapText="1"/>
    </xf>
    <xf numFmtId="2" fontId="1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14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15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top"/>
    </xf>
    <xf numFmtId="0" fontId="17" fillId="2" borderId="0" xfId="0" applyFont="1" applyFill="1" applyBorder="1" applyAlignment="1"/>
    <xf numFmtId="2" fontId="17" fillId="2" borderId="0" xfId="0" applyNumberFormat="1" applyFont="1" applyFill="1" applyBorder="1" applyAlignment="1"/>
    <xf numFmtId="0" fontId="2" fillId="2" borderId="0" xfId="0" applyFont="1" applyFill="1" applyBorder="1" applyAlignment="1">
      <alignment vertical="top"/>
    </xf>
    <xf numFmtId="0" fontId="16" fillId="2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/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4" borderId="2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="115" zoomScaleNormal="115" workbookViewId="0">
      <selection activeCell="I204" sqref="I204"/>
    </sheetView>
  </sheetViews>
  <sheetFormatPr defaultRowHeight="12.75"/>
  <cols>
    <col min="1" max="1" width="5.85546875" style="27" customWidth="1"/>
    <col min="2" max="2" width="13.7109375" style="27" customWidth="1"/>
    <col min="3" max="3" width="43.5703125" style="27" customWidth="1"/>
    <col min="4" max="4" width="5.7109375" style="27" customWidth="1"/>
    <col min="5" max="5" width="12.28515625" style="27" customWidth="1"/>
    <col min="6" max="6" width="10.28515625" style="27" customWidth="1"/>
    <col min="7" max="7" width="11.85546875" style="60" customWidth="1"/>
    <col min="8" max="8" width="9.7109375" style="27" customWidth="1"/>
    <col min="9" max="9" width="9.28515625" style="27" customWidth="1"/>
    <col min="10" max="10" width="9.85546875" style="27" customWidth="1"/>
    <col min="11" max="11" width="11.85546875" style="27" customWidth="1"/>
    <col min="12" max="12" width="9.42578125" style="27" customWidth="1"/>
    <col min="13" max="13" width="10.28515625" style="27" customWidth="1"/>
    <col min="14" max="14" width="8.28515625" style="27" customWidth="1"/>
    <col min="15" max="15" width="11.140625" style="27" customWidth="1"/>
    <col min="16" max="16384" width="9.140625" style="27"/>
  </cols>
  <sheetData>
    <row r="1" spans="1:15" s="25" customFormat="1" ht="15.75">
      <c r="A1" s="26"/>
      <c r="B1" s="97" t="s">
        <v>387</v>
      </c>
      <c r="C1" s="97"/>
      <c r="D1" s="97"/>
      <c r="E1" s="97"/>
      <c r="F1" s="97"/>
      <c r="G1" s="97"/>
      <c r="H1" s="97"/>
      <c r="I1" s="97"/>
    </row>
    <row r="2" spans="1:15" s="25" customFormat="1" ht="31.5">
      <c r="A2" s="26"/>
      <c r="B2" s="66"/>
      <c r="C2" s="23" t="s">
        <v>302</v>
      </c>
      <c r="D2" s="66"/>
      <c r="E2" s="66"/>
      <c r="F2" s="66"/>
      <c r="G2" s="57"/>
      <c r="H2" s="24"/>
      <c r="I2" s="24"/>
    </row>
    <row r="3" spans="1:15" s="25" customFormat="1" ht="15.75">
      <c r="A3" s="98" t="s">
        <v>292</v>
      </c>
      <c r="B3" s="98"/>
      <c r="C3" s="23" t="s">
        <v>303</v>
      </c>
      <c r="D3" s="66"/>
      <c r="E3" s="66"/>
      <c r="F3" s="66"/>
      <c r="G3" s="57"/>
      <c r="H3" s="24"/>
      <c r="I3" s="24"/>
    </row>
    <row r="4" spans="1:15" s="25" customFormat="1" ht="15.75">
      <c r="A4" s="98" t="s">
        <v>293</v>
      </c>
      <c r="B4" s="98"/>
      <c r="C4" s="23" t="s">
        <v>304</v>
      </c>
      <c r="D4" s="66"/>
      <c r="E4" s="66"/>
      <c r="F4" s="66"/>
      <c r="G4" s="57"/>
      <c r="H4" s="24"/>
      <c r="I4" s="24"/>
    </row>
    <row r="5" spans="1:15" s="25" customFormat="1" ht="15.75">
      <c r="A5" s="99" t="s">
        <v>307</v>
      </c>
      <c r="B5" s="99"/>
      <c r="C5" s="23"/>
      <c r="D5" s="24"/>
      <c r="E5" s="24"/>
      <c r="F5" s="24"/>
      <c r="G5" s="57"/>
      <c r="H5" s="24"/>
      <c r="I5" s="24"/>
    </row>
    <row r="7" spans="1:15" ht="30" customHeight="1">
      <c r="A7" s="100" t="s">
        <v>218</v>
      </c>
      <c r="B7" s="101" t="s">
        <v>294</v>
      </c>
      <c r="C7" s="41"/>
      <c r="D7" s="101" t="s">
        <v>97</v>
      </c>
      <c r="E7" s="101" t="s">
        <v>295</v>
      </c>
      <c r="F7" s="101" t="s">
        <v>296</v>
      </c>
      <c r="G7" s="101"/>
      <c r="H7" s="101" t="s">
        <v>297</v>
      </c>
      <c r="I7" s="101"/>
      <c r="J7" s="101" t="s">
        <v>298</v>
      </c>
      <c r="K7" s="101"/>
      <c r="L7" s="101" t="s">
        <v>299</v>
      </c>
      <c r="M7" s="101"/>
      <c r="N7" s="101" t="s">
        <v>99</v>
      </c>
      <c r="O7" s="101"/>
    </row>
    <row r="8" spans="1:15" ht="50.25" customHeight="1">
      <c r="A8" s="100"/>
      <c r="B8" s="101"/>
      <c r="C8" s="42"/>
      <c r="D8" s="101"/>
      <c r="E8" s="101"/>
      <c r="F8" s="65" t="s">
        <v>300</v>
      </c>
      <c r="G8" s="58" t="s">
        <v>301</v>
      </c>
      <c r="H8" s="65" t="s">
        <v>300</v>
      </c>
      <c r="I8" s="65" t="s">
        <v>301</v>
      </c>
      <c r="J8" s="65" t="s">
        <v>300</v>
      </c>
      <c r="K8" s="65" t="s">
        <v>301</v>
      </c>
      <c r="L8" s="65" t="s">
        <v>300</v>
      </c>
      <c r="M8" s="65" t="s">
        <v>301</v>
      </c>
      <c r="N8" s="65" t="s">
        <v>300</v>
      </c>
      <c r="O8" s="65" t="s">
        <v>301</v>
      </c>
    </row>
    <row r="9" spans="1:15" ht="15" customHeight="1">
      <c r="A9" s="28">
        <v>1</v>
      </c>
      <c r="B9" s="67" t="s">
        <v>337</v>
      </c>
      <c r="C9" s="69" t="s">
        <v>2</v>
      </c>
      <c r="D9" s="36" t="s">
        <v>3</v>
      </c>
      <c r="E9" s="44">
        <v>30</v>
      </c>
      <c r="F9" s="44">
        <v>47.5</v>
      </c>
      <c r="G9" s="55">
        <f>F9*E9</f>
        <v>1425</v>
      </c>
      <c r="H9" s="28"/>
      <c r="I9" s="28">
        <f t="shared" ref="I9:I72" si="0">H9*E9</f>
        <v>0</v>
      </c>
      <c r="J9" s="28"/>
      <c r="K9" s="28">
        <f t="shared" ref="K9:K72" si="1">J9*E9</f>
        <v>0</v>
      </c>
      <c r="L9" s="28"/>
      <c r="M9" s="28">
        <f t="shared" ref="M9:M72" si="2">L9*E9</f>
        <v>0</v>
      </c>
      <c r="N9" s="28"/>
      <c r="O9" s="28">
        <f t="shared" ref="O9:O72" si="3">N9*E9</f>
        <v>0</v>
      </c>
    </row>
    <row r="10" spans="1:15" ht="15">
      <c r="A10" s="28">
        <v>2</v>
      </c>
      <c r="B10" s="28"/>
      <c r="C10" s="69" t="s">
        <v>5</v>
      </c>
      <c r="D10" s="36" t="s">
        <v>4</v>
      </c>
      <c r="E10" s="44">
        <v>20</v>
      </c>
      <c r="F10" s="45">
        <v>318</v>
      </c>
      <c r="G10" s="55">
        <f>F10*E10</f>
        <v>6360</v>
      </c>
      <c r="H10" s="28"/>
      <c r="I10" s="28">
        <f t="shared" si="0"/>
        <v>0</v>
      </c>
      <c r="J10" s="28"/>
      <c r="K10" s="28">
        <f t="shared" si="1"/>
        <v>0</v>
      </c>
      <c r="L10" s="28"/>
      <c r="M10" s="28">
        <f t="shared" si="2"/>
        <v>0</v>
      </c>
      <c r="N10" s="28"/>
      <c r="O10" s="28">
        <f t="shared" si="3"/>
        <v>0</v>
      </c>
    </row>
    <row r="11" spans="1:15" ht="15">
      <c r="A11" s="28">
        <v>3</v>
      </c>
      <c r="B11" s="28"/>
      <c r="C11" s="69" t="s">
        <v>6</v>
      </c>
      <c r="D11" s="36" t="s">
        <v>7</v>
      </c>
      <c r="E11" s="44">
        <v>25000</v>
      </c>
      <c r="F11" s="45">
        <v>0.1</v>
      </c>
      <c r="G11" s="55">
        <f>F11*E11</f>
        <v>2500</v>
      </c>
      <c r="H11" s="28"/>
      <c r="I11" s="28">
        <f t="shared" si="0"/>
        <v>0</v>
      </c>
      <c r="J11" s="28"/>
      <c r="K11" s="28">
        <f t="shared" si="1"/>
        <v>0</v>
      </c>
      <c r="L11" s="28"/>
      <c r="M11" s="28">
        <f t="shared" si="2"/>
        <v>0</v>
      </c>
      <c r="N11" s="28"/>
      <c r="O11" s="28">
        <f t="shared" si="3"/>
        <v>0</v>
      </c>
    </row>
    <row r="12" spans="1:15" ht="15">
      <c r="A12" s="28">
        <v>4</v>
      </c>
      <c r="B12" s="61" t="s">
        <v>356</v>
      </c>
      <c r="C12" s="69" t="s">
        <v>256</v>
      </c>
      <c r="D12" s="36" t="s">
        <v>4</v>
      </c>
      <c r="E12" s="44">
        <v>10</v>
      </c>
      <c r="F12" s="28"/>
      <c r="G12" s="55">
        <f t="shared" ref="G12:G75" si="4">E12*F12</f>
        <v>0</v>
      </c>
      <c r="H12" s="28"/>
      <c r="I12" s="28">
        <f t="shared" si="0"/>
        <v>0</v>
      </c>
      <c r="J12" s="28"/>
      <c r="K12" s="28">
        <f t="shared" si="1"/>
        <v>0</v>
      </c>
      <c r="L12" s="28"/>
      <c r="M12" s="28">
        <f t="shared" si="2"/>
        <v>0</v>
      </c>
      <c r="N12" s="30">
        <v>10</v>
      </c>
      <c r="O12" s="28">
        <f t="shared" si="3"/>
        <v>100</v>
      </c>
    </row>
    <row r="13" spans="1:15" ht="15">
      <c r="A13" s="28">
        <v>5</v>
      </c>
      <c r="B13" s="61" t="s">
        <v>357</v>
      </c>
      <c r="C13" s="69" t="s">
        <v>8</v>
      </c>
      <c r="D13" s="36" t="s">
        <v>4</v>
      </c>
      <c r="E13" s="44">
        <v>10</v>
      </c>
      <c r="F13" s="28"/>
      <c r="G13" s="55">
        <f t="shared" si="4"/>
        <v>0</v>
      </c>
      <c r="H13" s="28"/>
      <c r="I13" s="28">
        <f t="shared" si="0"/>
        <v>0</v>
      </c>
      <c r="J13" s="28"/>
      <c r="K13" s="28">
        <f t="shared" si="1"/>
        <v>0</v>
      </c>
      <c r="L13" s="28"/>
      <c r="M13" s="28">
        <f t="shared" si="2"/>
        <v>0</v>
      </c>
      <c r="N13" s="30">
        <v>12</v>
      </c>
      <c r="O13" s="28">
        <f t="shared" si="3"/>
        <v>120</v>
      </c>
    </row>
    <row r="14" spans="1:15" ht="15">
      <c r="A14" s="28">
        <v>6</v>
      </c>
      <c r="B14" s="34" t="s">
        <v>339</v>
      </c>
      <c r="C14" s="69" t="s">
        <v>9</v>
      </c>
      <c r="D14" s="36" t="s">
        <v>4</v>
      </c>
      <c r="E14" s="44">
        <v>500</v>
      </c>
      <c r="F14" s="28"/>
      <c r="G14" s="55">
        <f t="shared" si="4"/>
        <v>0</v>
      </c>
      <c r="H14" s="28"/>
      <c r="I14" s="28">
        <f t="shared" si="0"/>
        <v>0</v>
      </c>
      <c r="J14" s="28"/>
      <c r="K14" s="28">
        <f t="shared" si="1"/>
        <v>0</v>
      </c>
      <c r="L14" s="28"/>
      <c r="M14" s="28">
        <f t="shared" si="2"/>
        <v>0</v>
      </c>
      <c r="N14" s="30">
        <v>1</v>
      </c>
      <c r="O14" s="28">
        <f t="shared" si="3"/>
        <v>500</v>
      </c>
    </row>
    <row r="15" spans="1:15" ht="15">
      <c r="A15" s="28">
        <v>7</v>
      </c>
      <c r="B15" s="34" t="s">
        <v>339</v>
      </c>
      <c r="C15" s="69" t="s">
        <v>10</v>
      </c>
      <c r="D15" s="36" t="s">
        <v>4</v>
      </c>
      <c r="E15" s="44">
        <v>100</v>
      </c>
      <c r="F15" s="28"/>
      <c r="G15" s="55">
        <f t="shared" si="4"/>
        <v>0</v>
      </c>
      <c r="H15" s="28"/>
      <c r="I15" s="28">
        <f t="shared" si="0"/>
        <v>0</v>
      </c>
      <c r="J15" s="28"/>
      <c r="K15" s="28">
        <f t="shared" si="1"/>
        <v>0</v>
      </c>
      <c r="L15" s="28"/>
      <c r="M15" s="28">
        <f t="shared" si="2"/>
        <v>0</v>
      </c>
      <c r="N15" s="30">
        <v>2</v>
      </c>
      <c r="O15" s="28">
        <f t="shared" si="3"/>
        <v>200</v>
      </c>
    </row>
    <row r="16" spans="1:15" ht="15">
      <c r="A16" s="28">
        <v>8</v>
      </c>
      <c r="B16" s="28"/>
      <c r="C16" s="69" t="s">
        <v>11</v>
      </c>
      <c r="D16" s="36" t="s">
        <v>4</v>
      </c>
      <c r="E16" s="44">
        <v>1000</v>
      </c>
      <c r="F16" s="28"/>
      <c r="G16" s="55">
        <f t="shared" si="4"/>
        <v>0</v>
      </c>
      <c r="H16" s="28"/>
      <c r="I16" s="28">
        <f t="shared" si="0"/>
        <v>0</v>
      </c>
      <c r="J16" s="28"/>
      <c r="K16" s="28">
        <f t="shared" si="1"/>
        <v>0</v>
      </c>
      <c r="L16" s="28"/>
      <c r="M16" s="28">
        <f t="shared" si="2"/>
        <v>0</v>
      </c>
      <c r="N16" s="30">
        <v>2</v>
      </c>
      <c r="O16" s="28">
        <f t="shared" si="3"/>
        <v>2000</v>
      </c>
    </row>
    <row r="17" spans="1:15" ht="15">
      <c r="A17" s="28">
        <v>9</v>
      </c>
      <c r="B17" s="28"/>
      <c r="C17" s="69" t="s">
        <v>12</v>
      </c>
      <c r="D17" s="36" t="s">
        <v>4</v>
      </c>
      <c r="E17" s="44">
        <v>10</v>
      </c>
      <c r="F17" s="28"/>
      <c r="G17" s="55">
        <f t="shared" si="4"/>
        <v>0</v>
      </c>
      <c r="H17" s="28"/>
      <c r="I17" s="28">
        <f t="shared" si="0"/>
        <v>0</v>
      </c>
      <c r="J17" s="28"/>
      <c r="K17" s="28">
        <f t="shared" si="1"/>
        <v>0</v>
      </c>
      <c r="L17" s="28"/>
      <c r="M17" s="28">
        <f t="shared" si="2"/>
        <v>0</v>
      </c>
      <c r="N17" s="30">
        <v>1</v>
      </c>
      <c r="O17" s="28">
        <f t="shared" si="3"/>
        <v>10</v>
      </c>
    </row>
    <row r="18" spans="1:15" ht="15">
      <c r="A18" s="28">
        <v>10</v>
      </c>
      <c r="B18" s="28"/>
      <c r="C18" s="69" t="s">
        <v>13</v>
      </c>
      <c r="D18" s="36" t="s">
        <v>4</v>
      </c>
      <c r="E18" s="44">
        <v>10</v>
      </c>
      <c r="F18" s="28"/>
      <c r="G18" s="55">
        <f t="shared" si="4"/>
        <v>0</v>
      </c>
      <c r="H18" s="28"/>
      <c r="I18" s="28">
        <f t="shared" si="0"/>
        <v>0</v>
      </c>
      <c r="J18" s="28"/>
      <c r="K18" s="28">
        <f t="shared" si="1"/>
        <v>0</v>
      </c>
      <c r="L18" s="28"/>
      <c r="M18" s="28">
        <f t="shared" si="2"/>
        <v>0</v>
      </c>
      <c r="N18" s="30">
        <v>2</v>
      </c>
      <c r="O18" s="28">
        <f t="shared" si="3"/>
        <v>20</v>
      </c>
    </row>
    <row r="19" spans="1:15" ht="15">
      <c r="A19" s="28">
        <v>11</v>
      </c>
      <c r="B19" s="28"/>
      <c r="C19" s="69" t="s">
        <v>14</v>
      </c>
      <c r="D19" s="36" t="s">
        <v>4</v>
      </c>
      <c r="E19" s="44">
        <v>10</v>
      </c>
      <c r="F19" s="28"/>
      <c r="G19" s="55">
        <f t="shared" si="4"/>
        <v>0</v>
      </c>
      <c r="H19" s="28"/>
      <c r="I19" s="28">
        <f t="shared" si="0"/>
        <v>0</v>
      </c>
      <c r="J19" s="28"/>
      <c r="K19" s="28">
        <f t="shared" si="1"/>
        <v>0</v>
      </c>
      <c r="L19" s="28"/>
      <c r="M19" s="28">
        <f t="shared" si="2"/>
        <v>0</v>
      </c>
      <c r="N19" s="30">
        <v>1</v>
      </c>
      <c r="O19" s="28">
        <f t="shared" si="3"/>
        <v>10</v>
      </c>
    </row>
    <row r="20" spans="1:15" ht="15">
      <c r="A20" s="28">
        <v>12</v>
      </c>
      <c r="B20" s="28"/>
      <c r="C20" s="69" t="s">
        <v>15</v>
      </c>
      <c r="D20" s="36" t="s">
        <v>4</v>
      </c>
      <c r="E20" s="44">
        <v>10</v>
      </c>
      <c r="F20" s="28"/>
      <c r="G20" s="55">
        <f t="shared" si="4"/>
        <v>0</v>
      </c>
      <c r="H20" s="28"/>
      <c r="I20" s="28">
        <f t="shared" si="0"/>
        <v>0</v>
      </c>
      <c r="J20" s="28"/>
      <c r="K20" s="28">
        <f t="shared" si="1"/>
        <v>0</v>
      </c>
      <c r="L20" s="28"/>
      <c r="M20" s="28">
        <f t="shared" si="2"/>
        <v>0</v>
      </c>
      <c r="N20" s="30">
        <v>1</v>
      </c>
      <c r="O20" s="28">
        <f t="shared" si="3"/>
        <v>10</v>
      </c>
    </row>
    <row r="21" spans="1:15" ht="15">
      <c r="A21" s="28">
        <v>13</v>
      </c>
      <c r="B21" s="28"/>
      <c r="C21" s="69" t="s">
        <v>16</v>
      </c>
      <c r="D21" s="36" t="s">
        <v>4</v>
      </c>
      <c r="E21" s="44">
        <v>10</v>
      </c>
      <c r="F21" s="28"/>
      <c r="G21" s="55">
        <f t="shared" si="4"/>
        <v>0</v>
      </c>
      <c r="H21" s="28"/>
      <c r="I21" s="28">
        <f t="shared" si="0"/>
        <v>0</v>
      </c>
      <c r="J21" s="28"/>
      <c r="K21" s="28">
        <f t="shared" si="1"/>
        <v>0</v>
      </c>
      <c r="L21" s="28"/>
      <c r="M21" s="28">
        <f t="shared" si="2"/>
        <v>0</v>
      </c>
      <c r="N21" s="30">
        <v>2</v>
      </c>
      <c r="O21" s="28">
        <f t="shared" si="3"/>
        <v>20</v>
      </c>
    </row>
    <row r="22" spans="1:15" ht="15">
      <c r="A22" s="28">
        <v>14</v>
      </c>
      <c r="B22" s="28"/>
      <c r="C22" s="69" t="s">
        <v>17</v>
      </c>
      <c r="D22" s="36" t="s">
        <v>4</v>
      </c>
      <c r="E22" s="44">
        <v>10</v>
      </c>
      <c r="F22" s="28"/>
      <c r="G22" s="55">
        <f t="shared" si="4"/>
        <v>0</v>
      </c>
      <c r="H22" s="28"/>
      <c r="I22" s="28">
        <f t="shared" si="0"/>
        <v>0</v>
      </c>
      <c r="J22" s="28"/>
      <c r="K22" s="28">
        <f t="shared" si="1"/>
        <v>0</v>
      </c>
      <c r="L22" s="28"/>
      <c r="M22" s="28">
        <f t="shared" si="2"/>
        <v>0</v>
      </c>
      <c r="N22" s="30">
        <v>2</v>
      </c>
      <c r="O22" s="28">
        <f t="shared" si="3"/>
        <v>20</v>
      </c>
    </row>
    <row r="23" spans="1:15" ht="15">
      <c r="A23" s="28">
        <v>15</v>
      </c>
      <c r="B23" s="28"/>
      <c r="C23" s="69" t="s">
        <v>18</v>
      </c>
      <c r="D23" s="36" t="s">
        <v>4</v>
      </c>
      <c r="E23" s="44">
        <v>10</v>
      </c>
      <c r="F23" s="28"/>
      <c r="G23" s="55">
        <f t="shared" si="4"/>
        <v>0</v>
      </c>
      <c r="H23" s="28"/>
      <c r="I23" s="28">
        <f t="shared" si="0"/>
        <v>0</v>
      </c>
      <c r="J23" s="28"/>
      <c r="K23" s="28">
        <f t="shared" si="1"/>
        <v>0</v>
      </c>
      <c r="L23" s="28"/>
      <c r="M23" s="28">
        <f t="shared" si="2"/>
        <v>0</v>
      </c>
      <c r="N23" s="30">
        <v>1</v>
      </c>
      <c r="O23" s="28">
        <f t="shared" si="3"/>
        <v>10</v>
      </c>
    </row>
    <row r="24" spans="1:15" ht="15">
      <c r="A24" s="28">
        <v>16</v>
      </c>
      <c r="B24" s="62" t="s">
        <v>358</v>
      </c>
      <c r="C24" s="69" t="s">
        <v>19</v>
      </c>
      <c r="D24" s="36" t="s">
        <v>4</v>
      </c>
      <c r="E24" s="44">
        <v>10</v>
      </c>
      <c r="F24" s="28"/>
      <c r="G24" s="55">
        <f t="shared" si="4"/>
        <v>0</v>
      </c>
      <c r="H24" s="28"/>
      <c r="I24" s="28">
        <f t="shared" si="0"/>
        <v>0</v>
      </c>
      <c r="J24" s="28"/>
      <c r="K24" s="28">
        <f t="shared" si="1"/>
        <v>0</v>
      </c>
      <c r="L24" s="28"/>
      <c r="M24" s="28">
        <f t="shared" si="2"/>
        <v>0</v>
      </c>
      <c r="N24" s="30">
        <v>1</v>
      </c>
      <c r="O24" s="28">
        <f t="shared" si="3"/>
        <v>10</v>
      </c>
    </row>
    <row r="25" spans="1:15" ht="15">
      <c r="A25" s="28">
        <v>17</v>
      </c>
      <c r="B25" s="28"/>
      <c r="C25" s="69" t="s">
        <v>20</v>
      </c>
      <c r="D25" s="36" t="s">
        <v>4</v>
      </c>
      <c r="E25" s="44">
        <v>10</v>
      </c>
      <c r="F25" s="28"/>
      <c r="G25" s="55">
        <f t="shared" si="4"/>
        <v>0</v>
      </c>
      <c r="H25" s="28"/>
      <c r="I25" s="28">
        <f t="shared" si="0"/>
        <v>0</v>
      </c>
      <c r="J25" s="28"/>
      <c r="K25" s="28">
        <f t="shared" si="1"/>
        <v>0</v>
      </c>
      <c r="L25" s="28"/>
      <c r="M25" s="28">
        <f t="shared" si="2"/>
        <v>0</v>
      </c>
      <c r="N25" s="30">
        <v>4</v>
      </c>
      <c r="O25" s="28">
        <f t="shared" si="3"/>
        <v>40</v>
      </c>
    </row>
    <row r="26" spans="1:15" ht="15">
      <c r="A26" s="28">
        <v>18</v>
      </c>
      <c r="B26" s="61" t="s">
        <v>359</v>
      </c>
      <c r="C26" s="69" t="s">
        <v>21</v>
      </c>
      <c r="D26" s="36" t="s">
        <v>4</v>
      </c>
      <c r="E26" s="44">
        <v>1000</v>
      </c>
      <c r="F26" s="28"/>
      <c r="G26" s="55">
        <f t="shared" si="4"/>
        <v>0</v>
      </c>
      <c r="H26" s="28"/>
      <c r="I26" s="28">
        <f t="shared" si="0"/>
        <v>0</v>
      </c>
      <c r="J26" s="28"/>
      <c r="K26" s="28">
        <f t="shared" si="1"/>
        <v>0</v>
      </c>
      <c r="L26" s="28"/>
      <c r="M26" s="28">
        <f t="shared" si="2"/>
        <v>0</v>
      </c>
      <c r="N26" s="30">
        <v>1</v>
      </c>
      <c r="O26" s="28">
        <f t="shared" si="3"/>
        <v>1000</v>
      </c>
    </row>
    <row r="27" spans="1:15" ht="15">
      <c r="A27" s="28">
        <v>19</v>
      </c>
      <c r="B27" s="28"/>
      <c r="C27" s="69" t="s">
        <v>22</v>
      </c>
      <c r="D27" s="36" t="s">
        <v>4</v>
      </c>
      <c r="E27" s="44">
        <v>1000</v>
      </c>
      <c r="F27" s="28"/>
      <c r="G27" s="55">
        <f t="shared" si="4"/>
        <v>0</v>
      </c>
      <c r="H27" s="28"/>
      <c r="I27" s="28">
        <f t="shared" si="0"/>
        <v>0</v>
      </c>
      <c r="J27" s="28"/>
      <c r="K27" s="28">
        <f t="shared" si="1"/>
        <v>0</v>
      </c>
      <c r="L27" s="28"/>
      <c r="M27" s="28">
        <f t="shared" si="2"/>
        <v>0</v>
      </c>
      <c r="N27" s="30">
        <v>2</v>
      </c>
      <c r="O27" s="28">
        <f t="shared" si="3"/>
        <v>2000</v>
      </c>
    </row>
    <row r="28" spans="1:15" ht="15">
      <c r="A28" s="28">
        <v>20</v>
      </c>
      <c r="B28" s="28"/>
      <c r="C28" s="69" t="s">
        <v>23</v>
      </c>
      <c r="D28" s="36" t="s">
        <v>4</v>
      </c>
      <c r="E28" s="44">
        <v>50</v>
      </c>
      <c r="F28" s="30">
        <v>1</v>
      </c>
      <c r="G28" s="55">
        <f t="shared" si="4"/>
        <v>50</v>
      </c>
      <c r="H28" s="28"/>
      <c r="I28" s="28">
        <f t="shared" si="0"/>
        <v>0</v>
      </c>
      <c r="J28" s="28"/>
      <c r="K28" s="28">
        <f t="shared" si="1"/>
        <v>0</v>
      </c>
      <c r="L28" s="28"/>
      <c r="M28" s="28">
        <f t="shared" si="2"/>
        <v>0</v>
      </c>
      <c r="N28" s="28"/>
      <c r="O28" s="28">
        <f t="shared" si="3"/>
        <v>0</v>
      </c>
    </row>
    <row r="29" spans="1:15" ht="15">
      <c r="A29" s="28">
        <v>21</v>
      </c>
      <c r="B29" s="61" t="s">
        <v>360</v>
      </c>
      <c r="C29" s="69" t="s">
        <v>24</v>
      </c>
      <c r="D29" s="36" t="s">
        <v>94</v>
      </c>
      <c r="E29" s="68">
        <v>8.8888888880000003</v>
      </c>
      <c r="F29" s="28"/>
      <c r="G29" s="55">
        <f t="shared" si="4"/>
        <v>0</v>
      </c>
      <c r="H29" s="28"/>
      <c r="I29" s="28">
        <f t="shared" si="0"/>
        <v>0</v>
      </c>
      <c r="J29" s="28"/>
      <c r="K29" s="28">
        <f t="shared" si="1"/>
        <v>0</v>
      </c>
      <c r="L29" s="28"/>
      <c r="M29" s="28">
        <f t="shared" si="2"/>
        <v>0</v>
      </c>
      <c r="N29" s="29">
        <v>362.25</v>
      </c>
      <c r="O29" s="28">
        <f t="shared" si="3"/>
        <v>3219.9999996780002</v>
      </c>
    </row>
    <row r="30" spans="1:15" ht="15">
      <c r="A30" s="28">
        <v>22</v>
      </c>
      <c r="B30" s="28"/>
      <c r="C30" s="69" t="s">
        <v>25</v>
      </c>
      <c r="D30" s="36" t="s">
        <v>4</v>
      </c>
      <c r="E30" s="44">
        <v>100</v>
      </c>
      <c r="F30" s="28"/>
      <c r="G30" s="55">
        <f t="shared" si="4"/>
        <v>0</v>
      </c>
      <c r="H30" s="28"/>
      <c r="I30" s="28">
        <f t="shared" si="0"/>
        <v>0</v>
      </c>
      <c r="J30" s="28"/>
      <c r="K30" s="28">
        <f t="shared" si="1"/>
        <v>0</v>
      </c>
      <c r="L30" s="28"/>
      <c r="M30" s="28">
        <f t="shared" si="2"/>
        <v>0</v>
      </c>
      <c r="N30" s="30">
        <v>1</v>
      </c>
      <c r="O30" s="28">
        <f t="shared" si="3"/>
        <v>100</v>
      </c>
    </row>
    <row r="31" spans="1:15" ht="15">
      <c r="A31" s="28">
        <v>23</v>
      </c>
      <c r="B31" s="34" t="s">
        <v>339</v>
      </c>
      <c r="C31" s="69" t="s">
        <v>26</v>
      </c>
      <c r="D31" s="36" t="s">
        <v>4</v>
      </c>
      <c r="E31" s="44">
        <v>100</v>
      </c>
      <c r="F31" s="28"/>
      <c r="G31" s="55">
        <f t="shared" si="4"/>
        <v>0</v>
      </c>
      <c r="H31" s="28"/>
      <c r="I31" s="28">
        <f t="shared" si="0"/>
        <v>0</v>
      </c>
      <c r="J31" s="28"/>
      <c r="K31" s="28">
        <f t="shared" si="1"/>
        <v>0</v>
      </c>
      <c r="L31" s="28"/>
      <c r="M31" s="28">
        <f t="shared" si="2"/>
        <v>0</v>
      </c>
      <c r="N31" s="30">
        <v>2</v>
      </c>
      <c r="O31" s="28">
        <f t="shared" si="3"/>
        <v>200</v>
      </c>
    </row>
    <row r="32" spans="1:15" ht="15">
      <c r="A32" s="28">
        <v>24</v>
      </c>
      <c r="B32" s="28"/>
      <c r="C32" s="69" t="s">
        <v>285</v>
      </c>
      <c r="D32" s="36" t="s">
        <v>4</v>
      </c>
      <c r="E32" s="44">
        <v>100</v>
      </c>
      <c r="F32" s="28"/>
      <c r="G32" s="55">
        <f t="shared" si="4"/>
        <v>0</v>
      </c>
      <c r="H32" s="28"/>
      <c r="I32" s="28">
        <f t="shared" si="0"/>
        <v>0</v>
      </c>
      <c r="J32" s="28"/>
      <c r="K32" s="28">
        <f t="shared" si="1"/>
        <v>0</v>
      </c>
      <c r="L32" s="28"/>
      <c r="M32" s="28">
        <f t="shared" si="2"/>
        <v>0</v>
      </c>
      <c r="N32" s="30">
        <v>1</v>
      </c>
      <c r="O32" s="28">
        <f t="shared" si="3"/>
        <v>100</v>
      </c>
    </row>
    <row r="33" spans="1:15" ht="15">
      <c r="A33" s="28">
        <v>25</v>
      </c>
      <c r="B33" s="28"/>
      <c r="C33" s="69" t="s">
        <v>27</v>
      </c>
      <c r="D33" s="36" t="s">
        <v>4</v>
      </c>
      <c r="E33" s="44">
        <v>1000</v>
      </c>
      <c r="F33" s="28"/>
      <c r="G33" s="55">
        <f t="shared" si="4"/>
        <v>0</v>
      </c>
      <c r="H33" s="28"/>
      <c r="I33" s="28">
        <f t="shared" si="0"/>
        <v>0</v>
      </c>
      <c r="J33" s="28"/>
      <c r="K33" s="28">
        <f t="shared" si="1"/>
        <v>0</v>
      </c>
      <c r="L33" s="28"/>
      <c r="M33" s="28">
        <f t="shared" si="2"/>
        <v>0</v>
      </c>
      <c r="N33" s="30">
        <v>3</v>
      </c>
      <c r="O33" s="28">
        <f t="shared" si="3"/>
        <v>3000</v>
      </c>
    </row>
    <row r="34" spans="1:15" ht="15">
      <c r="A34" s="28">
        <v>26</v>
      </c>
      <c r="B34" s="61" t="s">
        <v>352</v>
      </c>
      <c r="C34" s="69" t="s">
        <v>28</v>
      </c>
      <c r="D34" s="36" t="s">
        <v>1</v>
      </c>
      <c r="E34" s="44">
        <v>20</v>
      </c>
      <c r="F34" s="28"/>
      <c r="G34" s="55">
        <f t="shared" si="4"/>
        <v>0</v>
      </c>
      <c r="H34" s="28"/>
      <c r="I34" s="28">
        <f t="shared" si="0"/>
        <v>0</v>
      </c>
      <c r="J34" s="28"/>
      <c r="K34" s="28">
        <f t="shared" si="1"/>
        <v>0</v>
      </c>
      <c r="L34" s="28"/>
      <c r="M34" s="28">
        <f t="shared" si="2"/>
        <v>0</v>
      </c>
      <c r="N34" s="30">
        <v>11</v>
      </c>
      <c r="O34" s="28">
        <f t="shared" si="3"/>
        <v>220</v>
      </c>
    </row>
    <row r="35" spans="1:15" ht="15">
      <c r="A35" s="28">
        <v>27</v>
      </c>
      <c r="B35" s="28"/>
      <c r="C35" s="69" t="s">
        <v>29</v>
      </c>
      <c r="D35" s="36" t="s">
        <v>1</v>
      </c>
      <c r="E35" s="44">
        <v>25</v>
      </c>
      <c r="F35" s="28"/>
      <c r="G35" s="55">
        <f t="shared" si="4"/>
        <v>0</v>
      </c>
      <c r="H35" s="28"/>
      <c r="I35" s="28">
        <f t="shared" si="0"/>
        <v>0</v>
      </c>
      <c r="J35" s="28"/>
      <c r="K35" s="28">
        <f t="shared" si="1"/>
        <v>0</v>
      </c>
      <c r="L35" s="28"/>
      <c r="M35" s="28">
        <f t="shared" si="2"/>
        <v>0</v>
      </c>
      <c r="N35" s="30">
        <v>30</v>
      </c>
      <c r="O35" s="28">
        <f t="shared" si="3"/>
        <v>750</v>
      </c>
    </row>
    <row r="36" spans="1:15" ht="15">
      <c r="A36" s="28">
        <v>28</v>
      </c>
      <c r="B36" s="28"/>
      <c r="C36" s="69" t="s">
        <v>30</v>
      </c>
      <c r="D36" s="36" t="s">
        <v>1</v>
      </c>
      <c r="E36" s="44">
        <v>200</v>
      </c>
      <c r="F36" s="28"/>
      <c r="G36" s="55">
        <f t="shared" si="4"/>
        <v>0</v>
      </c>
      <c r="H36" s="28"/>
      <c r="I36" s="28">
        <f t="shared" si="0"/>
        <v>0</v>
      </c>
      <c r="J36" s="28"/>
      <c r="K36" s="28">
        <f t="shared" si="1"/>
        <v>0</v>
      </c>
      <c r="L36" s="28"/>
      <c r="M36" s="28">
        <f t="shared" si="2"/>
        <v>0</v>
      </c>
      <c r="N36" s="30">
        <v>15.15</v>
      </c>
      <c r="O36" s="28">
        <f t="shared" si="3"/>
        <v>3030</v>
      </c>
    </row>
    <row r="37" spans="1:15" ht="15">
      <c r="A37" s="28">
        <v>29</v>
      </c>
      <c r="B37" s="61" t="s">
        <v>361</v>
      </c>
      <c r="C37" s="69" t="s">
        <v>31</v>
      </c>
      <c r="D37" s="36" t="s">
        <v>4</v>
      </c>
      <c r="E37" s="44">
        <v>2000</v>
      </c>
      <c r="F37" s="28"/>
      <c r="G37" s="55">
        <f t="shared" si="4"/>
        <v>0</v>
      </c>
      <c r="H37" s="30">
        <v>2</v>
      </c>
      <c r="I37" s="28">
        <f t="shared" si="0"/>
        <v>4000</v>
      </c>
      <c r="J37" s="28"/>
      <c r="K37" s="28">
        <f t="shared" si="1"/>
        <v>0</v>
      </c>
      <c r="L37" s="28"/>
      <c r="M37" s="28">
        <f t="shared" si="2"/>
        <v>0</v>
      </c>
      <c r="N37" s="28"/>
      <c r="O37" s="28">
        <f t="shared" si="3"/>
        <v>0</v>
      </c>
    </row>
    <row r="38" spans="1:15" ht="15">
      <c r="A38" s="28">
        <v>30</v>
      </c>
      <c r="B38" s="28"/>
      <c r="C38" s="69" t="s">
        <v>286</v>
      </c>
      <c r="D38" s="36" t="s">
        <v>4</v>
      </c>
      <c r="E38" s="44">
        <v>1000</v>
      </c>
      <c r="F38" s="30">
        <v>1</v>
      </c>
      <c r="G38" s="55">
        <f t="shared" si="4"/>
        <v>1000</v>
      </c>
      <c r="H38" s="28"/>
      <c r="I38" s="28">
        <f t="shared" si="0"/>
        <v>0</v>
      </c>
      <c r="J38" s="28"/>
      <c r="K38" s="28">
        <f t="shared" si="1"/>
        <v>0</v>
      </c>
      <c r="L38" s="28"/>
      <c r="M38" s="28">
        <f t="shared" si="2"/>
        <v>0</v>
      </c>
      <c r="N38" s="28"/>
      <c r="O38" s="28">
        <f t="shared" si="3"/>
        <v>0</v>
      </c>
    </row>
    <row r="39" spans="1:15" ht="15">
      <c r="A39" s="28">
        <v>31</v>
      </c>
      <c r="B39" s="28"/>
      <c r="C39" s="69" t="s">
        <v>32</v>
      </c>
      <c r="D39" s="36" t="s">
        <v>4</v>
      </c>
      <c r="E39" s="44">
        <v>100</v>
      </c>
      <c r="F39" s="28"/>
      <c r="G39" s="55">
        <f t="shared" si="4"/>
        <v>0</v>
      </c>
      <c r="H39" s="28"/>
      <c r="I39" s="28">
        <f t="shared" si="0"/>
        <v>0</v>
      </c>
      <c r="J39" s="28"/>
      <c r="K39" s="28">
        <f t="shared" si="1"/>
        <v>0</v>
      </c>
      <c r="L39" s="28"/>
      <c r="M39" s="28">
        <f t="shared" si="2"/>
        <v>0</v>
      </c>
      <c r="N39" s="30">
        <v>2</v>
      </c>
      <c r="O39" s="28">
        <f t="shared" si="3"/>
        <v>200</v>
      </c>
    </row>
    <row r="40" spans="1:15" ht="15">
      <c r="A40" s="28">
        <v>32</v>
      </c>
      <c r="B40" s="28"/>
      <c r="C40" s="69" t="s">
        <v>287</v>
      </c>
      <c r="D40" s="36" t="s">
        <v>4</v>
      </c>
      <c r="E40" s="44">
        <v>100</v>
      </c>
      <c r="F40" s="28"/>
      <c r="G40" s="55">
        <f t="shared" si="4"/>
        <v>0</v>
      </c>
      <c r="H40" s="28"/>
      <c r="I40" s="28">
        <f t="shared" si="0"/>
        <v>0</v>
      </c>
      <c r="J40" s="28"/>
      <c r="K40" s="28">
        <f t="shared" si="1"/>
        <v>0</v>
      </c>
      <c r="L40" s="28"/>
      <c r="M40" s="28">
        <f t="shared" si="2"/>
        <v>0</v>
      </c>
      <c r="N40" s="30">
        <v>6</v>
      </c>
      <c r="O40" s="28">
        <f t="shared" si="3"/>
        <v>600</v>
      </c>
    </row>
    <row r="41" spans="1:15" ht="15">
      <c r="A41" s="28">
        <v>33</v>
      </c>
      <c r="B41" s="28"/>
      <c r="C41" s="69" t="s">
        <v>33</v>
      </c>
      <c r="D41" s="36" t="s">
        <v>4</v>
      </c>
      <c r="E41" s="44">
        <v>100</v>
      </c>
      <c r="F41" s="28"/>
      <c r="G41" s="55">
        <f t="shared" si="4"/>
        <v>0</v>
      </c>
      <c r="H41" s="28"/>
      <c r="I41" s="28">
        <f t="shared" si="0"/>
        <v>0</v>
      </c>
      <c r="J41" s="28"/>
      <c r="K41" s="28">
        <f t="shared" si="1"/>
        <v>0</v>
      </c>
      <c r="L41" s="28"/>
      <c r="M41" s="28">
        <f t="shared" si="2"/>
        <v>0</v>
      </c>
      <c r="N41" s="30">
        <v>1</v>
      </c>
      <c r="O41" s="28">
        <f t="shared" si="3"/>
        <v>100</v>
      </c>
    </row>
    <row r="42" spans="1:15" ht="15">
      <c r="A42" s="28">
        <v>34</v>
      </c>
      <c r="B42" s="34" t="s">
        <v>338</v>
      </c>
      <c r="C42" s="69" t="s">
        <v>34</v>
      </c>
      <c r="D42" s="36" t="s">
        <v>4</v>
      </c>
      <c r="E42" s="44">
        <v>1000</v>
      </c>
      <c r="F42" s="28"/>
      <c r="G42" s="55">
        <f t="shared" si="4"/>
        <v>0</v>
      </c>
      <c r="H42" s="28"/>
      <c r="I42" s="28">
        <f t="shared" si="0"/>
        <v>0</v>
      </c>
      <c r="J42" s="28"/>
      <c r="K42" s="28">
        <f t="shared" si="1"/>
        <v>0</v>
      </c>
      <c r="L42" s="28"/>
      <c r="M42" s="28">
        <f t="shared" si="2"/>
        <v>0</v>
      </c>
      <c r="N42" s="30">
        <v>2</v>
      </c>
      <c r="O42" s="28">
        <f t="shared" si="3"/>
        <v>2000</v>
      </c>
    </row>
    <row r="43" spans="1:15" ht="15">
      <c r="A43" s="28">
        <v>35</v>
      </c>
      <c r="B43" s="28"/>
      <c r="C43" s="69" t="s">
        <v>35</v>
      </c>
      <c r="D43" s="36" t="s">
        <v>4</v>
      </c>
      <c r="E43" s="44">
        <v>100</v>
      </c>
      <c r="F43" s="28"/>
      <c r="G43" s="55">
        <f t="shared" si="4"/>
        <v>0</v>
      </c>
      <c r="H43" s="28"/>
      <c r="I43" s="28">
        <f t="shared" si="0"/>
        <v>0</v>
      </c>
      <c r="J43" s="28"/>
      <c r="K43" s="28">
        <f t="shared" si="1"/>
        <v>0</v>
      </c>
      <c r="L43" s="28"/>
      <c r="M43" s="28">
        <f t="shared" si="2"/>
        <v>0</v>
      </c>
      <c r="N43" s="30">
        <v>1</v>
      </c>
      <c r="O43" s="28">
        <f t="shared" si="3"/>
        <v>100</v>
      </c>
    </row>
    <row r="44" spans="1:15" ht="15">
      <c r="A44" s="28">
        <v>36</v>
      </c>
      <c r="B44" s="28"/>
      <c r="C44" s="69" t="s">
        <v>281</v>
      </c>
      <c r="D44" s="36" t="s">
        <v>1</v>
      </c>
      <c r="E44" s="44">
        <v>85.714285700000005</v>
      </c>
      <c r="F44" s="29">
        <v>7</v>
      </c>
      <c r="G44" s="55">
        <f t="shared" si="4"/>
        <v>599.99999990000003</v>
      </c>
      <c r="H44" s="28"/>
      <c r="I44" s="28">
        <f t="shared" si="0"/>
        <v>0</v>
      </c>
      <c r="J44" s="28"/>
      <c r="K44" s="28">
        <f t="shared" si="1"/>
        <v>0</v>
      </c>
      <c r="L44" s="28"/>
      <c r="M44" s="28">
        <f t="shared" si="2"/>
        <v>0</v>
      </c>
      <c r="N44" s="28"/>
      <c r="O44" s="28">
        <f t="shared" si="3"/>
        <v>0</v>
      </c>
    </row>
    <row r="45" spans="1:15" ht="15">
      <c r="A45" s="28">
        <v>37</v>
      </c>
      <c r="B45" s="28"/>
      <c r="C45" s="69" t="s">
        <v>36</v>
      </c>
      <c r="D45" s="36" t="s">
        <v>4</v>
      </c>
      <c r="E45" s="44">
        <v>10</v>
      </c>
      <c r="F45" s="28"/>
      <c r="G45" s="55">
        <f t="shared" si="4"/>
        <v>0</v>
      </c>
      <c r="H45" s="28"/>
      <c r="I45" s="28">
        <f t="shared" si="0"/>
        <v>0</v>
      </c>
      <c r="J45" s="28"/>
      <c r="K45" s="28">
        <f t="shared" si="1"/>
        <v>0</v>
      </c>
      <c r="L45" s="28"/>
      <c r="M45" s="28">
        <f t="shared" si="2"/>
        <v>0</v>
      </c>
      <c r="N45" s="30">
        <v>10</v>
      </c>
      <c r="O45" s="28">
        <f t="shared" si="3"/>
        <v>100</v>
      </c>
    </row>
    <row r="46" spans="1:15" ht="15">
      <c r="A46" s="28">
        <v>38</v>
      </c>
      <c r="B46" s="28"/>
      <c r="C46" s="69" t="s">
        <v>270</v>
      </c>
      <c r="D46" s="36" t="s">
        <v>1</v>
      </c>
      <c r="E46" s="44">
        <v>96.153846000000001</v>
      </c>
      <c r="F46" s="28"/>
      <c r="G46" s="55">
        <f t="shared" si="4"/>
        <v>0</v>
      </c>
      <c r="H46" s="28"/>
      <c r="I46" s="28">
        <f t="shared" si="0"/>
        <v>0</v>
      </c>
      <c r="J46" s="28"/>
      <c r="K46" s="28">
        <f t="shared" si="1"/>
        <v>0</v>
      </c>
      <c r="L46" s="28"/>
      <c r="M46" s="28">
        <f t="shared" si="2"/>
        <v>0</v>
      </c>
      <c r="N46" s="29">
        <v>0.52</v>
      </c>
      <c r="O46" s="28">
        <f t="shared" si="3"/>
        <v>49.99999992</v>
      </c>
    </row>
    <row r="47" spans="1:15" ht="15">
      <c r="A47" s="28">
        <v>39</v>
      </c>
      <c r="B47" s="28"/>
      <c r="C47" s="69" t="s">
        <v>282</v>
      </c>
      <c r="D47" s="36" t="s">
        <v>1</v>
      </c>
      <c r="E47" s="44">
        <v>500</v>
      </c>
      <c r="F47" s="30">
        <v>1</v>
      </c>
      <c r="G47" s="55">
        <f t="shared" si="4"/>
        <v>500</v>
      </c>
      <c r="H47" s="28"/>
      <c r="I47" s="28">
        <f t="shared" si="0"/>
        <v>0</v>
      </c>
      <c r="J47" s="28"/>
      <c r="K47" s="28">
        <f t="shared" si="1"/>
        <v>0</v>
      </c>
      <c r="L47" s="28"/>
      <c r="M47" s="28">
        <f t="shared" si="2"/>
        <v>0</v>
      </c>
      <c r="N47" s="28"/>
      <c r="O47" s="28">
        <f t="shared" si="3"/>
        <v>0</v>
      </c>
    </row>
    <row r="48" spans="1:15" ht="15">
      <c r="A48" s="28">
        <v>40</v>
      </c>
      <c r="B48" s="61" t="s">
        <v>362</v>
      </c>
      <c r="C48" s="69" t="s">
        <v>283</v>
      </c>
      <c r="D48" s="36" t="s">
        <v>37</v>
      </c>
      <c r="E48" s="44">
        <v>10</v>
      </c>
      <c r="F48" s="28"/>
      <c r="G48" s="55">
        <f t="shared" si="4"/>
        <v>0</v>
      </c>
      <c r="H48" s="28"/>
      <c r="I48" s="28">
        <f t="shared" si="0"/>
        <v>0</v>
      </c>
      <c r="J48" s="28"/>
      <c r="K48" s="28">
        <f t="shared" si="1"/>
        <v>0</v>
      </c>
      <c r="L48" s="28"/>
      <c r="M48" s="28">
        <f t="shared" si="2"/>
        <v>0</v>
      </c>
      <c r="N48" s="30">
        <v>2025</v>
      </c>
      <c r="O48" s="28">
        <f t="shared" si="3"/>
        <v>20250</v>
      </c>
    </row>
    <row r="49" spans="1:15" ht="15">
      <c r="A49" s="28">
        <v>41</v>
      </c>
      <c r="B49" s="28"/>
      <c r="C49" s="69" t="s">
        <v>284</v>
      </c>
      <c r="D49" s="36" t="s">
        <v>4</v>
      </c>
      <c r="E49" s="44">
        <v>608.10810800000002</v>
      </c>
      <c r="F49" s="29">
        <v>1.48</v>
      </c>
      <c r="G49" s="55">
        <f t="shared" si="4"/>
        <v>899.99999983999999</v>
      </c>
      <c r="H49" s="28"/>
      <c r="I49" s="28">
        <f t="shared" si="0"/>
        <v>0</v>
      </c>
      <c r="J49" s="28"/>
      <c r="K49" s="28">
        <f t="shared" si="1"/>
        <v>0</v>
      </c>
      <c r="L49" s="28"/>
      <c r="M49" s="28">
        <f t="shared" si="2"/>
        <v>0</v>
      </c>
      <c r="N49" s="28"/>
      <c r="O49" s="28">
        <f t="shared" si="3"/>
        <v>0</v>
      </c>
    </row>
    <row r="50" spans="1:15" ht="15">
      <c r="A50" s="28">
        <v>42</v>
      </c>
      <c r="B50" s="28"/>
      <c r="C50" s="69" t="s">
        <v>271</v>
      </c>
      <c r="D50" s="36" t="s">
        <v>4</v>
      </c>
      <c r="E50" s="44">
        <v>1428.57</v>
      </c>
      <c r="F50" s="30"/>
      <c r="G50" s="55">
        <f t="shared" si="4"/>
        <v>0</v>
      </c>
      <c r="H50" s="28"/>
      <c r="I50" s="28">
        <f t="shared" si="0"/>
        <v>0</v>
      </c>
      <c r="J50" s="28"/>
      <c r="K50" s="28">
        <f t="shared" si="1"/>
        <v>0</v>
      </c>
      <c r="L50" s="29">
        <v>0.63</v>
      </c>
      <c r="M50" s="28">
        <f t="shared" si="2"/>
        <v>899.9991</v>
      </c>
      <c r="N50" s="28"/>
      <c r="O50" s="28">
        <f t="shared" si="3"/>
        <v>0</v>
      </c>
    </row>
    <row r="51" spans="1:15" ht="15">
      <c r="A51" s="28">
        <v>43</v>
      </c>
      <c r="B51" s="28"/>
      <c r="C51" s="69" t="s">
        <v>38</v>
      </c>
      <c r="D51" s="36" t="s">
        <v>4</v>
      </c>
      <c r="E51" s="44">
        <v>50</v>
      </c>
      <c r="F51" s="30">
        <v>2</v>
      </c>
      <c r="G51" s="55">
        <f t="shared" si="4"/>
        <v>100</v>
      </c>
      <c r="H51" s="28"/>
      <c r="I51" s="28">
        <f t="shared" si="0"/>
        <v>0</v>
      </c>
      <c r="J51" s="28"/>
      <c r="K51" s="28">
        <f t="shared" si="1"/>
        <v>0</v>
      </c>
      <c r="L51" s="28"/>
      <c r="M51" s="28">
        <f t="shared" si="2"/>
        <v>0</v>
      </c>
      <c r="N51" s="28"/>
      <c r="O51" s="28">
        <f t="shared" si="3"/>
        <v>0</v>
      </c>
    </row>
    <row r="52" spans="1:15" ht="15">
      <c r="A52" s="28">
        <v>44</v>
      </c>
      <c r="B52" s="28"/>
      <c r="C52" s="69" t="s">
        <v>39</v>
      </c>
      <c r="D52" s="36" t="s">
        <v>4</v>
      </c>
      <c r="E52" s="44">
        <v>100</v>
      </c>
      <c r="F52" s="30">
        <v>1</v>
      </c>
      <c r="G52" s="55">
        <f t="shared" si="4"/>
        <v>100</v>
      </c>
      <c r="H52" s="28"/>
      <c r="I52" s="28">
        <f t="shared" si="0"/>
        <v>0</v>
      </c>
      <c r="J52" s="28"/>
      <c r="K52" s="28">
        <f t="shared" si="1"/>
        <v>0</v>
      </c>
      <c r="L52" s="28"/>
      <c r="M52" s="28">
        <f t="shared" si="2"/>
        <v>0</v>
      </c>
      <c r="N52" s="28"/>
      <c r="O52" s="28">
        <f t="shared" si="3"/>
        <v>0</v>
      </c>
    </row>
    <row r="53" spans="1:15" ht="15">
      <c r="A53" s="28">
        <v>45</v>
      </c>
      <c r="B53" s="28"/>
      <c r="C53" s="69" t="s">
        <v>40</v>
      </c>
      <c r="D53" s="36" t="s">
        <v>4</v>
      </c>
      <c r="E53" s="44">
        <v>50</v>
      </c>
      <c r="F53" s="30">
        <v>1</v>
      </c>
      <c r="G53" s="55">
        <f t="shared" si="4"/>
        <v>50</v>
      </c>
      <c r="H53" s="28"/>
      <c r="I53" s="28">
        <f t="shared" si="0"/>
        <v>0</v>
      </c>
      <c r="J53" s="28"/>
      <c r="K53" s="28">
        <f t="shared" si="1"/>
        <v>0</v>
      </c>
      <c r="L53" s="28"/>
      <c r="M53" s="28">
        <f t="shared" si="2"/>
        <v>0</v>
      </c>
      <c r="N53" s="28"/>
      <c r="O53" s="28">
        <f t="shared" si="3"/>
        <v>0</v>
      </c>
    </row>
    <row r="54" spans="1:15" ht="15">
      <c r="A54" s="28">
        <v>46</v>
      </c>
      <c r="B54" s="28"/>
      <c r="C54" s="69" t="s">
        <v>41</v>
      </c>
      <c r="D54" s="36" t="s">
        <v>4</v>
      </c>
      <c r="E54" s="44">
        <v>100</v>
      </c>
      <c r="F54" s="30">
        <v>3</v>
      </c>
      <c r="G54" s="55">
        <f t="shared" si="4"/>
        <v>300</v>
      </c>
      <c r="H54" s="28"/>
      <c r="I54" s="28">
        <f t="shared" si="0"/>
        <v>0</v>
      </c>
      <c r="J54" s="28"/>
      <c r="K54" s="28">
        <f t="shared" si="1"/>
        <v>0</v>
      </c>
      <c r="L54" s="28"/>
      <c r="M54" s="28">
        <f t="shared" si="2"/>
        <v>0</v>
      </c>
      <c r="N54" s="28"/>
      <c r="O54" s="28">
        <f t="shared" si="3"/>
        <v>0</v>
      </c>
    </row>
    <row r="55" spans="1:15" ht="15">
      <c r="A55" s="28">
        <v>47</v>
      </c>
      <c r="B55" s="28"/>
      <c r="C55" s="69" t="s">
        <v>272</v>
      </c>
      <c r="D55" s="36" t="s">
        <v>4</v>
      </c>
      <c r="E55" s="44">
        <v>500</v>
      </c>
      <c r="F55" s="30">
        <v>3</v>
      </c>
      <c r="G55" s="55">
        <f t="shared" si="4"/>
        <v>1500</v>
      </c>
      <c r="H55" s="28"/>
      <c r="I55" s="28">
        <f t="shared" si="0"/>
        <v>0</v>
      </c>
      <c r="J55" s="28"/>
      <c r="K55" s="28">
        <f t="shared" si="1"/>
        <v>0</v>
      </c>
      <c r="L55" s="28"/>
      <c r="M55" s="28">
        <f t="shared" si="2"/>
        <v>0</v>
      </c>
      <c r="N55" s="28"/>
      <c r="O55" s="28">
        <f t="shared" si="3"/>
        <v>0</v>
      </c>
    </row>
    <row r="56" spans="1:15" ht="15">
      <c r="A56" s="28">
        <v>48</v>
      </c>
      <c r="B56" s="28"/>
      <c r="C56" s="69" t="s">
        <v>273</v>
      </c>
      <c r="D56" s="36" t="s">
        <v>1</v>
      </c>
      <c r="E56" s="44">
        <v>20000</v>
      </c>
      <c r="F56" s="30">
        <v>0.06</v>
      </c>
      <c r="G56" s="55">
        <f t="shared" si="4"/>
        <v>1200</v>
      </c>
      <c r="H56" s="28"/>
      <c r="I56" s="28">
        <f t="shared" si="0"/>
        <v>0</v>
      </c>
      <c r="J56" s="28"/>
      <c r="K56" s="28">
        <f t="shared" si="1"/>
        <v>0</v>
      </c>
      <c r="L56" s="28"/>
      <c r="M56" s="28">
        <f t="shared" si="2"/>
        <v>0</v>
      </c>
      <c r="N56" s="28"/>
      <c r="O56" s="28">
        <f t="shared" si="3"/>
        <v>0</v>
      </c>
    </row>
    <row r="57" spans="1:15" ht="15">
      <c r="A57" s="28">
        <v>49</v>
      </c>
      <c r="B57" s="28"/>
      <c r="C57" s="69" t="s">
        <v>278</v>
      </c>
      <c r="D57" s="36" t="s">
        <v>1</v>
      </c>
      <c r="E57" s="44">
        <v>1666.6666</v>
      </c>
      <c r="F57" s="30"/>
      <c r="G57" s="55">
        <f t="shared" si="4"/>
        <v>0</v>
      </c>
      <c r="H57" s="28"/>
      <c r="I57" s="28">
        <f t="shared" si="0"/>
        <v>0</v>
      </c>
      <c r="J57" s="28"/>
      <c r="K57" s="28">
        <f t="shared" si="1"/>
        <v>0</v>
      </c>
      <c r="L57" s="29">
        <v>0.9</v>
      </c>
      <c r="M57" s="28">
        <f t="shared" si="2"/>
        <v>1499.9999400000002</v>
      </c>
      <c r="N57" s="28"/>
      <c r="O57" s="28">
        <f t="shared" si="3"/>
        <v>0</v>
      </c>
    </row>
    <row r="58" spans="1:15" ht="15">
      <c r="A58" s="28">
        <v>50</v>
      </c>
      <c r="B58" s="28"/>
      <c r="C58" s="69" t="s">
        <v>42</v>
      </c>
      <c r="D58" s="36" t="s">
        <v>4</v>
      </c>
      <c r="E58" s="44">
        <v>50</v>
      </c>
      <c r="F58" s="28"/>
      <c r="G58" s="55">
        <f t="shared" si="4"/>
        <v>0</v>
      </c>
      <c r="H58" s="28"/>
      <c r="I58" s="28">
        <f t="shared" si="0"/>
        <v>0</v>
      </c>
      <c r="J58" s="28"/>
      <c r="K58" s="28">
        <f t="shared" si="1"/>
        <v>0</v>
      </c>
      <c r="L58" s="28">
        <v>1</v>
      </c>
      <c r="M58" s="28">
        <f t="shared" si="2"/>
        <v>50</v>
      </c>
      <c r="N58" s="30"/>
      <c r="O58" s="28">
        <f t="shared" si="3"/>
        <v>0</v>
      </c>
    </row>
    <row r="59" spans="1:15" ht="15">
      <c r="A59" s="28">
        <v>51</v>
      </c>
      <c r="B59" s="28"/>
      <c r="C59" s="69" t="s">
        <v>22</v>
      </c>
      <c r="D59" s="36" t="s">
        <v>4</v>
      </c>
      <c r="E59" s="44">
        <v>5000</v>
      </c>
      <c r="F59" s="28"/>
      <c r="G59" s="55">
        <f t="shared" si="4"/>
        <v>0</v>
      </c>
      <c r="H59" s="28"/>
      <c r="I59" s="28">
        <f t="shared" si="0"/>
        <v>0</v>
      </c>
      <c r="J59" s="28"/>
      <c r="K59" s="28">
        <f t="shared" si="1"/>
        <v>0</v>
      </c>
      <c r="L59" s="28"/>
      <c r="M59" s="28">
        <f t="shared" si="2"/>
        <v>0</v>
      </c>
      <c r="N59" s="30">
        <v>2</v>
      </c>
      <c r="O59" s="28">
        <f t="shared" si="3"/>
        <v>10000</v>
      </c>
    </row>
    <row r="60" spans="1:15" ht="15">
      <c r="A60" s="28">
        <v>52</v>
      </c>
      <c r="B60" s="28"/>
      <c r="C60" s="69" t="s">
        <v>43</v>
      </c>
      <c r="D60" s="36" t="s">
        <v>4</v>
      </c>
      <c r="E60" s="44">
        <v>75000</v>
      </c>
      <c r="F60" s="30">
        <v>1</v>
      </c>
      <c r="G60" s="55">
        <f t="shared" si="4"/>
        <v>75000</v>
      </c>
      <c r="H60" s="28"/>
      <c r="I60" s="28">
        <f t="shared" si="0"/>
        <v>0</v>
      </c>
      <c r="J60" s="28"/>
      <c r="K60" s="28">
        <f t="shared" si="1"/>
        <v>0</v>
      </c>
      <c r="L60" s="28"/>
      <c r="M60" s="28">
        <f t="shared" si="2"/>
        <v>0</v>
      </c>
      <c r="N60" s="28"/>
      <c r="O60" s="28">
        <f t="shared" si="3"/>
        <v>0</v>
      </c>
    </row>
    <row r="61" spans="1:15" ht="30">
      <c r="A61" s="28">
        <v>53</v>
      </c>
      <c r="B61" s="61" t="s">
        <v>340</v>
      </c>
      <c r="C61" s="69" t="s">
        <v>378</v>
      </c>
      <c r="D61" s="36" t="s">
        <v>4</v>
      </c>
      <c r="E61" s="44">
        <v>200</v>
      </c>
      <c r="F61" s="45">
        <v>84</v>
      </c>
      <c r="G61" s="55">
        <f t="shared" si="4"/>
        <v>16800</v>
      </c>
      <c r="H61" s="28"/>
      <c r="I61" s="28">
        <f t="shared" si="0"/>
        <v>0</v>
      </c>
      <c r="J61" s="28"/>
      <c r="K61" s="28">
        <f t="shared" si="1"/>
        <v>0</v>
      </c>
      <c r="L61" s="28"/>
      <c r="M61" s="28">
        <f t="shared" si="2"/>
        <v>0</v>
      </c>
      <c r="N61" s="28"/>
      <c r="O61" s="28">
        <f t="shared" si="3"/>
        <v>0</v>
      </c>
    </row>
    <row r="62" spans="1:15" ht="30">
      <c r="A62" s="28">
        <v>54</v>
      </c>
      <c r="B62" s="62" t="s">
        <v>363</v>
      </c>
      <c r="C62" s="69" t="s">
        <v>44</v>
      </c>
      <c r="D62" s="36" t="s">
        <v>4</v>
      </c>
      <c r="E62" s="44">
        <v>3178</v>
      </c>
      <c r="F62" s="45">
        <v>16</v>
      </c>
      <c r="G62" s="55">
        <f t="shared" si="4"/>
        <v>50848</v>
      </c>
      <c r="H62" s="28"/>
      <c r="I62" s="28">
        <f t="shared" si="0"/>
        <v>0</v>
      </c>
      <c r="J62" s="28"/>
      <c r="K62" s="28">
        <f t="shared" si="1"/>
        <v>0</v>
      </c>
      <c r="L62" s="28"/>
      <c r="M62" s="28">
        <f t="shared" si="2"/>
        <v>0</v>
      </c>
      <c r="N62" s="28"/>
      <c r="O62" s="28">
        <f t="shared" si="3"/>
        <v>0</v>
      </c>
    </row>
    <row r="63" spans="1:15" ht="15">
      <c r="A63" s="28">
        <v>55</v>
      </c>
      <c r="B63" s="61" t="s">
        <v>364</v>
      </c>
      <c r="C63" s="69" t="s">
        <v>45</v>
      </c>
      <c r="D63" s="36" t="s">
        <v>4</v>
      </c>
      <c r="E63" s="44">
        <v>500</v>
      </c>
      <c r="F63" s="45">
        <v>80</v>
      </c>
      <c r="G63" s="55">
        <f t="shared" si="4"/>
        <v>40000</v>
      </c>
      <c r="H63" s="28"/>
      <c r="I63" s="28">
        <f t="shared" si="0"/>
        <v>0</v>
      </c>
      <c r="J63" s="28"/>
      <c r="K63" s="28">
        <f t="shared" si="1"/>
        <v>0</v>
      </c>
      <c r="L63" s="28"/>
      <c r="M63" s="28">
        <f t="shared" si="2"/>
        <v>0</v>
      </c>
      <c r="N63" s="28"/>
      <c r="O63" s="28">
        <f t="shared" si="3"/>
        <v>0</v>
      </c>
    </row>
    <row r="64" spans="1:15" ht="15">
      <c r="A64" s="28">
        <v>56</v>
      </c>
      <c r="B64" s="28"/>
      <c r="C64" s="69" t="s">
        <v>47</v>
      </c>
      <c r="D64" s="36" t="s">
        <v>4</v>
      </c>
      <c r="E64" s="44">
        <v>1000</v>
      </c>
      <c r="F64" s="45">
        <v>1</v>
      </c>
      <c r="G64" s="55">
        <f t="shared" si="4"/>
        <v>1000</v>
      </c>
      <c r="H64" s="28"/>
      <c r="I64" s="28">
        <f t="shared" si="0"/>
        <v>0</v>
      </c>
      <c r="J64" s="28"/>
      <c r="K64" s="28">
        <f t="shared" si="1"/>
        <v>0</v>
      </c>
      <c r="L64" s="28"/>
      <c r="M64" s="28">
        <f t="shared" si="2"/>
        <v>0</v>
      </c>
      <c r="N64" s="28"/>
      <c r="O64" s="28">
        <f t="shared" si="3"/>
        <v>0</v>
      </c>
    </row>
    <row r="65" spans="1:15" ht="15">
      <c r="A65" s="28">
        <v>57</v>
      </c>
      <c r="B65" s="28"/>
      <c r="C65" s="69" t="s">
        <v>48</v>
      </c>
      <c r="D65" s="36" t="s">
        <v>4</v>
      </c>
      <c r="E65" s="44">
        <v>950</v>
      </c>
      <c r="F65" s="45">
        <v>9</v>
      </c>
      <c r="G65" s="55">
        <f t="shared" si="4"/>
        <v>8550</v>
      </c>
      <c r="H65" s="30"/>
      <c r="I65" s="28">
        <f t="shared" si="0"/>
        <v>0</v>
      </c>
      <c r="J65" s="28"/>
      <c r="K65" s="28">
        <f t="shared" si="1"/>
        <v>0</v>
      </c>
      <c r="L65" s="28"/>
      <c r="M65" s="28">
        <f t="shared" si="2"/>
        <v>0</v>
      </c>
      <c r="N65" s="28"/>
      <c r="O65" s="28">
        <f t="shared" si="3"/>
        <v>0</v>
      </c>
    </row>
    <row r="66" spans="1:15" ht="15">
      <c r="A66" s="28">
        <v>58</v>
      </c>
      <c r="B66" s="61" t="s">
        <v>365</v>
      </c>
      <c r="C66" s="69" t="s">
        <v>49</v>
      </c>
      <c r="D66" s="36" t="s">
        <v>4</v>
      </c>
      <c r="E66" s="44">
        <v>948</v>
      </c>
      <c r="F66" s="45">
        <v>6</v>
      </c>
      <c r="G66" s="55">
        <f t="shared" si="4"/>
        <v>5688</v>
      </c>
      <c r="H66" s="28"/>
      <c r="I66" s="28">
        <f t="shared" si="0"/>
        <v>0</v>
      </c>
      <c r="J66" s="28"/>
      <c r="K66" s="28">
        <f t="shared" si="1"/>
        <v>0</v>
      </c>
      <c r="L66" s="28"/>
      <c r="M66" s="28">
        <f t="shared" si="2"/>
        <v>0</v>
      </c>
      <c r="N66" s="28"/>
      <c r="O66" s="28">
        <f t="shared" si="3"/>
        <v>0</v>
      </c>
    </row>
    <row r="67" spans="1:15" ht="15">
      <c r="A67" s="28">
        <v>59</v>
      </c>
      <c r="B67" s="61" t="s">
        <v>366</v>
      </c>
      <c r="C67" s="69" t="s">
        <v>50</v>
      </c>
      <c r="D67" s="36" t="s">
        <v>4</v>
      </c>
      <c r="E67" s="44">
        <v>948</v>
      </c>
      <c r="F67" s="45">
        <v>10</v>
      </c>
      <c r="G67" s="55">
        <f t="shared" si="4"/>
        <v>9480</v>
      </c>
      <c r="H67" s="28"/>
      <c r="I67" s="28">
        <f t="shared" si="0"/>
        <v>0</v>
      </c>
      <c r="J67" s="28"/>
      <c r="K67" s="28">
        <f t="shared" si="1"/>
        <v>0</v>
      </c>
      <c r="L67" s="28"/>
      <c r="M67" s="28">
        <f t="shared" si="2"/>
        <v>0</v>
      </c>
      <c r="N67" s="28"/>
      <c r="O67" s="28">
        <f t="shared" si="3"/>
        <v>0</v>
      </c>
    </row>
    <row r="68" spans="1:15" ht="15">
      <c r="A68" s="28">
        <v>60</v>
      </c>
      <c r="B68" s="61" t="s">
        <v>367</v>
      </c>
      <c r="C68" s="69" t="s">
        <v>51</v>
      </c>
      <c r="D68" s="36" t="s">
        <v>4</v>
      </c>
      <c r="E68" s="44">
        <v>1237</v>
      </c>
      <c r="F68" s="45">
        <v>4</v>
      </c>
      <c r="G68" s="55">
        <f t="shared" si="4"/>
        <v>4948</v>
      </c>
      <c r="H68" s="28"/>
      <c r="I68" s="28">
        <f t="shared" si="0"/>
        <v>0</v>
      </c>
      <c r="J68" s="28"/>
      <c r="K68" s="28">
        <f t="shared" si="1"/>
        <v>0</v>
      </c>
      <c r="L68" s="28"/>
      <c r="M68" s="28">
        <f t="shared" si="2"/>
        <v>0</v>
      </c>
      <c r="N68" s="28"/>
      <c r="O68" s="28">
        <f t="shared" si="3"/>
        <v>0</v>
      </c>
    </row>
    <row r="69" spans="1:15" ht="15">
      <c r="A69" s="28">
        <v>61</v>
      </c>
      <c r="B69" s="28"/>
      <c r="C69" s="69" t="s">
        <v>52</v>
      </c>
      <c r="D69" s="36" t="s">
        <v>4</v>
      </c>
      <c r="E69" s="44">
        <v>6299</v>
      </c>
      <c r="F69" s="45">
        <v>1</v>
      </c>
      <c r="G69" s="55">
        <f t="shared" si="4"/>
        <v>6299</v>
      </c>
      <c r="H69" s="28"/>
      <c r="I69" s="28">
        <f t="shared" si="0"/>
        <v>0</v>
      </c>
      <c r="J69" s="28"/>
      <c r="K69" s="28">
        <f t="shared" si="1"/>
        <v>0</v>
      </c>
      <c r="L69" s="28"/>
      <c r="M69" s="28">
        <f t="shared" si="2"/>
        <v>0</v>
      </c>
      <c r="N69" s="28"/>
      <c r="O69" s="28">
        <f t="shared" si="3"/>
        <v>0</v>
      </c>
    </row>
    <row r="70" spans="1:15" ht="15">
      <c r="A70" s="28">
        <v>62</v>
      </c>
      <c r="B70" s="28"/>
      <c r="C70" s="69" t="s">
        <v>53</v>
      </c>
      <c r="D70" s="36" t="s">
        <v>4</v>
      </c>
      <c r="E70" s="44">
        <v>10782</v>
      </c>
      <c r="F70" s="45">
        <v>6</v>
      </c>
      <c r="G70" s="55">
        <f t="shared" si="4"/>
        <v>64692</v>
      </c>
      <c r="H70" s="28"/>
      <c r="I70" s="28">
        <f t="shared" si="0"/>
        <v>0</v>
      </c>
      <c r="J70" s="28"/>
      <c r="K70" s="28">
        <f t="shared" si="1"/>
        <v>0</v>
      </c>
      <c r="L70" s="28"/>
      <c r="M70" s="28">
        <f t="shared" si="2"/>
        <v>0</v>
      </c>
      <c r="N70" s="28"/>
      <c r="O70" s="28">
        <f t="shared" si="3"/>
        <v>0</v>
      </c>
    </row>
    <row r="71" spans="1:15" ht="15">
      <c r="A71" s="28">
        <v>63</v>
      </c>
      <c r="B71" s="28"/>
      <c r="C71" s="69" t="s">
        <v>54</v>
      </c>
      <c r="D71" s="36" t="s">
        <v>4</v>
      </c>
      <c r="E71" s="44">
        <v>7264</v>
      </c>
      <c r="F71" s="45">
        <v>6</v>
      </c>
      <c r="G71" s="55">
        <f t="shared" si="4"/>
        <v>43584</v>
      </c>
      <c r="H71" s="28"/>
      <c r="I71" s="28">
        <f t="shared" si="0"/>
        <v>0</v>
      </c>
      <c r="J71" s="28"/>
      <c r="K71" s="28">
        <f t="shared" si="1"/>
        <v>0</v>
      </c>
      <c r="L71" s="28"/>
      <c r="M71" s="28">
        <f t="shared" si="2"/>
        <v>0</v>
      </c>
      <c r="N71" s="28"/>
      <c r="O71" s="28">
        <f t="shared" si="3"/>
        <v>0</v>
      </c>
    </row>
    <row r="72" spans="1:15" ht="15">
      <c r="A72" s="28">
        <v>64</v>
      </c>
      <c r="B72" s="28"/>
      <c r="C72" s="69" t="s">
        <v>55</v>
      </c>
      <c r="D72" s="36" t="s">
        <v>4</v>
      </c>
      <c r="E72" s="44">
        <v>104</v>
      </c>
      <c r="F72" s="45">
        <v>275</v>
      </c>
      <c r="G72" s="55">
        <f t="shared" si="4"/>
        <v>28600</v>
      </c>
      <c r="H72" s="28"/>
      <c r="I72" s="28">
        <f t="shared" si="0"/>
        <v>0</v>
      </c>
      <c r="J72" s="28"/>
      <c r="K72" s="28">
        <f t="shared" si="1"/>
        <v>0</v>
      </c>
      <c r="L72" s="28"/>
      <c r="M72" s="28">
        <f t="shared" si="2"/>
        <v>0</v>
      </c>
      <c r="N72" s="28"/>
      <c r="O72" s="28">
        <f t="shared" si="3"/>
        <v>0</v>
      </c>
    </row>
    <row r="73" spans="1:15" ht="15">
      <c r="A73" s="28">
        <v>65</v>
      </c>
      <c r="B73" s="28"/>
      <c r="C73" s="69" t="s">
        <v>56</v>
      </c>
      <c r="D73" s="36" t="s">
        <v>4</v>
      </c>
      <c r="E73" s="44">
        <v>169</v>
      </c>
      <c r="F73" s="45">
        <v>400</v>
      </c>
      <c r="G73" s="55">
        <f t="shared" si="4"/>
        <v>67600</v>
      </c>
      <c r="H73" s="28"/>
      <c r="I73" s="28">
        <f t="shared" ref="I73:I136" si="5">H73*E73</f>
        <v>0</v>
      </c>
      <c r="J73" s="28"/>
      <c r="K73" s="28">
        <f t="shared" ref="K73:K136" si="6">J73*E73</f>
        <v>0</v>
      </c>
      <c r="L73" s="28"/>
      <c r="M73" s="28">
        <f t="shared" ref="M73:M136" si="7">L73*E73</f>
        <v>0</v>
      </c>
      <c r="N73" s="28"/>
      <c r="O73" s="28">
        <f t="shared" ref="O73:O136" si="8">N73*E73</f>
        <v>0</v>
      </c>
    </row>
    <row r="74" spans="1:15" ht="15">
      <c r="A74" s="28">
        <v>66</v>
      </c>
      <c r="B74" s="61" t="s">
        <v>368</v>
      </c>
      <c r="C74" s="69" t="s">
        <v>57</v>
      </c>
      <c r="D74" s="36" t="s">
        <v>4</v>
      </c>
      <c r="E74" s="44">
        <v>103650</v>
      </c>
      <c r="F74" s="45">
        <v>5</v>
      </c>
      <c r="G74" s="55">
        <f t="shared" si="4"/>
        <v>518250</v>
      </c>
      <c r="H74" s="28"/>
      <c r="I74" s="28">
        <f t="shared" si="5"/>
        <v>0</v>
      </c>
      <c r="J74" s="28"/>
      <c r="K74" s="28">
        <f t="shared" si="6"/>
        <v>0</v>
      </c>
      <c r="L74" s="28"/>
      <c r="M74" s="28">
        <f t="shared" si="7"/>
        <v>0</v>
      </c>
      <c r="N74" s="28"/>
      <c r="O74" s="28">
        <f t="shared" si="8"/>
        <v>0</v>
      </c>
    </row>
    <row r="75" spans="1:15" ht="15">
      <c r="A75" s="28">
        <v>67</v>
      </c>
      <c r="B75" s="28"/>
      <c r="C75" s="69" t="s">
        <v>58</v>
      </c>
      <c r="D75" s="36" t="s">
        <v>46</v>
      </c>
      <c r="E75" s="44">
        <v>148680</v>
      </c>
      <c r="F75" s="45">
        <v>0.3</v>
      </c>
      <c r="G75" s="55">
        <f t="shared" si="4"/>
        <v>44604</v>
      </c>
      <c r="H75" s="28"/>
      <c r="I75" s="28">
        <f t="shared" si="5"/>
        <v>0</v>
      </c>
      <c r="J75" s="28"/>
      <c r="K75" s="28">
        <f t="shared" si="6"/>
        <v>0</v>
      </c>
      <c r="L75" s="28"/>
      <c r="M75" s="28">
        <f t="shared" si="7"/>
        <v>0</v>
      </c>
      <c r="N75" s="28"/>
      <c r="O75" s="28">
        <f t="shared" si="8"/>
        <v>0</v>
      </c>
    </row>
    <row r="76" spans="1:15" ht="15">
      <c r="A76" s="28">
        <v>68</v>
      </c>
      <c r="B76" s="28"/>
      <c r="C76" s="69" t="s">
        <v>59</v>
      </c>
      <c r="D76" s="36" t="s">
        <v>4</v>
      </c>
      <c r="E76" s="44">
        <v>1000</v>
      </c>
      <c r="F76" s="45">
        <v>1</v>
      </c>
      <c r="G76" s="55">
        <f t="shared" ref="G76:G139" si="9">E76*F76</f>
        <v>1000</v>
      </c>
      <c r="H76" s="28"/>
      <c r="I76" s="28">
        <f t="shared" si="5"/>
        <v>0</v>
      </c>
      <c r="J76" s="28"/>
      <c r="K76" s="28">
        <f t="shared" si="6"/>
        <v>0</v>
      </c>
      <c r="L76" s="28"/>
      <c r="M76" s="28">
        <f t="shared" si="7"/>
        <v>0</v>
      </c>
      <c r="N76" s="28"/>
      <c r="O76" s="28">
        <f t="shared" si="8"/>
        <v>0</v>
      </c>
    </row>
    <row r="77" spans="1:15" ht="15">
      <c r="A77" s="28">
        <v>69</v>
      </c>
      <c r="B77" s="28"/>
      <c r="C77" s="69" t="s">
        <v>60</v>
      </c>
      <c r="D77" s="36" t="s">
        <v>4</v>
      </c>
      <c r="E77" s="44">
        <v>15000</v>
      </c>
      <c r="F77" s="45">
        <v>6</v>
      </c>
      <c r="G77" s="55">
        <f t="shared" si="9"/>
        <v>90000</v>
      </c>
      <c r="H77" s="28"/>
      <c r="I77" s="28">
        <f t="shared" si="5"/>
        <v>0</v>
      </c>
      <c r="J77" s="28"/>
      <c r="K77" s="28">
        <f t="shared" si="6"/>
        <v>0</v>
      </c>
      <c r="L77" s="28"/>
      <c r="M77" s="28">
        <f t="shared" si="7"/>
        <v>0</v>
      </c>
      <c r="N77" s="30"/>
      <c r="O77" s="28">
        <f t="shared" si="8"/>
        <v>0</v>
      </c>
    </row>
    <row r="78" spans="1:15" ht="15">
      <c r="A78" s="28">
        <v>70</v>
      </c>
      <c r="B78" s="28"/>
      <c r="C78" s="69" t="s">
        <v>61</v>
      </c>
      <c r="D78" s="36" t="s">
        <v>4</v>
      </c>
      <c r="E78" s="44">
        <v>5000</v>
      </c>
      <c r="F78" s="45">
        <v>2</v>
      </c>
      <c r="G78" s="55">
        <f t="shared" si="9"/>
        <v>10000</v>
      </c>
      <c r="H78" s="30"/>
      <c r="I78" s="28">
        <f t="shared" si="5"/>
        <v>0</v>
      </c>
      <c r="J78" s="28"/>
      <c r="K78" s="28">
        <f t="shared" si="6"/>
        <v>0</v>
      </c>
      <c r="L78" s="28"/>
      <c r="M78" s="28">
        <f t="shared" si="7"/>
        <v>0</v>
      </c>
      <c r="N78" s="28"/>
      <c r="O78" s="28">
        <f t="shared" si="8"/>
        <v>0</v>
      </c>
    </row>
    <row r="79" spans="1:15" ht="15">
      <c r="A79" s="28">
        <v>71</v>
      </c>
      <c r="B79" s="28"/>
      <c r="C79" s="69" t="s">
        <v>62</v>
      </c>
      <c r="D79" s="36" t="s">
        <v>4</v>
      </c>
      <c r="E79" s="44">
        <v>9980</v>
      </c>
      <c r="F79" s="45">
        <v>4</v>
      </c>
      <c r="G79" s="55">
        <f t="shared" si="9"/>
        <v>39920</v>
      </c>
      <c r="H79" s="28"/>
      <c r="I79" s="28">
        <f t="shared" si="5"/>
        <v>0</v>
      </c>
      <c r="J79" s="28"/>
      <c r="K79" s="28">
        <f t="shared" si="6"/>
        <v>0</v>
      </c>
      <c r="L79" s="28"/>
      <c r="M79" s="28">
        <f t="shared" si="7"/>
        <v>0</v>
      </c>
      <c r="N79" s="30"/>
      <c r="O79" s="28">
        <f t="shared" si="8"/>
        <v>0</v>
      </c>
    </row>
    <row r="80" spans="1:15" ht="15">
      <c r="A80" s="28">
        <v>72</v>
      </c>
      <c r="B80" s="28"/>
      <c r="C80" s="69" t="s">
        <v>63</v>
      </c>
      <c r="D80" s="36" t="s">
        <v>46</v>
      </c>
      <c r="E80" s="44">
        <v>20000</v>
      </c>
      <c r="F80" s="45">
        <v>5.7999999999999864E-2</v>
      </c>
      <c r="G80" s="55">
        <f t="shared" si="9"/>
        <v>1159.9999999999973</v>
      </c>
      <c r="H80" s="30"/>
      <c r="I80" s="28">
        <f t="shared" si="5"/>
        <v>0</v>
      </c>
      <c r="J80" s="28"/>
      <c r="K80" s="28">
        <f t="shared" si="6"/>
        <v>0</v>
      </c>
      <c r="L80" s="28"/>
      <c r="M80" s="28">
        <f t="shared" si="7"/>
        <v>0</v>
      </c>
      <c r="N80" s="28"/>
      <c r="O80" s="28">
        <f t="shared" si="8"/>
        <v>0</v>
      </c>
    </row>
    <row r="81" spans="1:15" ht="15">
      <c r="A81" s="28">
        <v>73</v>
      </c>
      <c r="B81" s="28"/>
      <c r="C81" s="69" t="s">
        <v>64</v>
      </c>
      <c r="D81" s="36" t="s">
        <v>4</v>
      </c>
      <c r="E81" s="44">
        <v>100000</v>
      </c>
      <c r="F81" s="45">
        <v>1</v>
      </c>
      <c r="G81" s="55">
        <f t="shared" si="9"/>
        <v>100000</v>
      </c>
      <c r="H81" s="28"/>
      <c r="I81" s="28">
        <f t="shared" si="5"/>
        <v>0</v>
      </c>
      <c r="J81" s="28"/>
      <c r="K81" s="28">
        <f t="shared" si="6"/>
        <v>0</v>
      </c>
      <c r="L81" s="28"/>
      <c r="M81" s="28">
        <f t="shared" si="7"/>
        <v>0</v>
      </c>
      <c r="N81" s="28"/>
      <c r="O81" s="28">
        <f t="shared" si="8"/>
        <v>0</v>
      </c>
    </row>
    <row r="82" spans="1:15" ht="15">
      <c r="A82" s="28">
        <v>74</v>
      </c>
      <c r="B82" s="28"/>
      <c r="C82" s="69" t="s">
        <v>65</v>
      </c>
      <c r="D82" s="36" t="s">
        <v>4</v>
      </c>
      <c r="E82" s="44">
        <v>10759</v>
      </c>
      <c r="F82" s="45">
        <v>2</v>
      </c>
      <c r="G82" s="55">
        <f t="shared" si="9"/>
        <v>21518</v>
      </c>
      <c r="H82" s="28"/>
      <c r="I82" s="28">
        <f t="shared" si="5"/>
        <v>0</v>
      </c>
      <c r="J82" s="28"/>
      <c r="K82" s="28">
        <f t="shared" si="6"/>
        <v>0</v>
      </c>
      <c r="L82" s="28"/>
      <c r="M82" s="28">
        <f t="shared" si="7"/>
        <v>0</v>
      </c>
      <c r="N82" s="28"/>
      <c r="O82" s="28">
        <f t="shared" si="8"/>
        <v>0</v>
      </c>
    </row>
    <row r="83" spans="1:15" ht="15">
      <c r="A83" s="28">
        <v>75</v>
      </c>
      <c r="B83" s="28"/>
      <c r="C83" s="69" t="s">
        <v>66</v>
      </c>
      <c r="D83" s="36" t="s">
        <v>4</v>
      </c>
      <c r="E83" s="44">
        <v>10759</v>
      </c>
      <c r="F83" s="45"/>
      <c r="G83" s="55">
        <f t="shared" si="9"/>
        <v>0</v>
      </c>
      <c r="H83" s="28"/>
      <c r="I83" s="28">
        <f t="shared" si="5"/>
        <v>0</v>
      </c>
      <c r="J83" s="28"/>
      <c r="K83" s="28">
        <f t="shared" si="6"/>
        <v>0</v>
      </c>
      <c r="L83" s="28"/>
      <c r="M83" s="28">
        <f t="shared" si="7"/>
        <v>0</v>
      </c>
      <c r="N83" s="30">
        <v>2</v>
      </c>
      <c r="O83" s="28">
        <f t="shared" si="8"/>
        <v>21518</v>
      </c>
    </row>
    <row r="84" spans="1:15" ht="15">
      <c r="A84" s="28">
        <v>76</v>
      </c>
      <c r="B84" s="28"/>
      <c r="C84" s="69" t="s">
        <v>67</v>
      </c>
      <c r="D84" s="36" t="s">
        <v>4</v>
      </c>
      <c r="E84" s="44">
        <v>50000</v>
      </c>
      <c r="F84" s="45"/>
      <c r="G84" s="55">
        <f t="shared" si="9"/>
        <v>0</v>
      </c>
      <c r="H84" s="28"/>
      <c r="I84" s="28">
        <f t="shared" si="5"/>
        <v>0</v>
      </c>
      <c r="J84" s="28"/>
      <c r="K84" s="28">
        <f t="shared" si="6"/>
        <v>0</v>
      </c>
      <c r="L84" s="28"/>
      <c r="M84" s="28">
        <f t="shared" si="7"/>
        <v>0</v>
      </c>
      <c r="N84" s="30">
        <v>1</v>
      </c>
      <c r="O84" s="28">
        <f t="shared" si="8"/>
        <v>50000</v>
      </c>
    </row>
    <row r="85" spans="1:15" ht="15">
      <c r="A85" s="28">
        <v>77</v>
      </c>
      <c r="B85" s="61" t="s">
        <v>369</v>
      </c>
      <c r="C85" s="69" t="s">
        <v>68</v>
      </c>
      <c r="D85" s="36" t="s">
        <v>4</v>
      </c>
      <c r="E85" s="44">
        <v>566</v>
      </c>
      <c r="F85" s="45">
        <v>34</v>
      </c>
      <c r="G85" s="55">
        <f t="shared" si="9"/>
        <v>19244</v>
      </c>
      <c r="H85" s="28"/>
      <c r="I85" s="28">
        <f t="shared" si="5"/>
        <v>0</v>
      </c>
      <c r="J85" s="28"/>
      <c r="K85" s="28">
        <f t="shared" si="6"/>
        <v>0</v>
      </c>
      <c r="L85" s="28"/>
      <c r="M85" s="28">
        <f t="shared" si="7"/>
        <v>0</v>
      </c>
      <c r="N85" s="28"/>
      <c r="O85" s="28">
        <f t="shared" si="8"/>
        <v>0</v>
      </c>
    </row>
    <row r="86" spans="1:15" ht="30">
      <c r="A86" s="28">
        <v>78</v>
      </c>
      <c r="B86" s="28"/>
      <c r="C86" s="69" t="s">
        <v>288</v>
      </c>
      <c r="D86" s="36" t="s">
        <v>4</v>
      </c>
      <c r="E86" s="44">
        <v>52777</v>
      </c>
      <c r="F86" s="45">
        <v>1</v>
      </c>
      <c r="G86" s="55">
        <f t="shared" si="9"/>
        <v>52777</v>
      </c>
      <c r="H86" s="28"/>
      <c r="I86" s="28">
        <f t="shared" si="5"/>
        <v>0</v>
      </c>
      <c r="J86" s="28"/>
      <c r="K86" s="28">
        <f t="shared" si="6"/>
        <v>0</v>
      </c>
      <c r="L86" s="28"/>
      <c r="M86" s="28">
        <f t="shared" si="7"/>
        <v>0</v>
      </c>
      <c r="N86" s="28"/>
      <c r="O86" s="28">
        <f t="shared" si="8"/>
        <v>0</v>
      </c>
    </row>
    <row r="87" spans="1:15" ht="30">
      <c r="A87" s="28">
        <v>79</v>
      </c>
      <c r="B87" s="28"/>
      <c r="C87" s="69" t="s">
        <v>69</v>
      </c>
      <c r="D87" s="36" t="s">
        <v>4</v>
      </c>
      <c r="E87" s="44">
        <v>1873</v>
      </c>
      <c r="F87" s="45">
        <v>5</v>
      </c>
      <c r="G87" s="55">
        <f t="shared" si="9"/>
        <v>9365</v>
      </c>
      <c r="H87" s="30"/>
      <c r="I87" s="28">
        <f t="shared" si="5"/>
        <v>0</v>
      </c>
      <c r="J87" s="28"/>
      <c r="K87" s="28">
        <f t="shared" si="6"/>
        <v>0</v>
      </c>
      <c r="L87" s="28"/>
      <c r="M87" s="28">
        <f t="shared" si="7"/>
        <v>0</v>
      </c>
      <c r="N87" s="28"/>
      <c r="O87" s="28">
        <f t="shared" si="8"/>
        <v>0</v>
      </c>
    </row>
    <row r="88" spans="1:15" ht="30">
      <c r="A88" s="28">
        <v>80</v>
      </c>
      <c r="B88" s="28"/>
      <c r="C88" s="69" t="s">
        <v>70</v>
      </c>
      <c r="D88" s="36" t="s">
        <v>4</v>
      </c>
      <c r="E88" s="44">
        <v>3604</v>
      </c>
      <c r="F88" s="45">
        <v>6</v>
      </c>
      <c r="G88" s="55">
        <f t="shared" si="9"/>
        <v>21624</v>
      </c>
      <c r="H88" s="28"/>
      <c r="I88" s="28">
        <f t="shared" si="5"/>
        <v>0</v>
      </c>
      <c r="J88" s="28"/>
      <c r="K88" s="28">
        <f t="shared" si="6"/>
        <v>0</v>
      </c>
      <c r="L88" s="28"/>
      <c r="M88" s="28">
        <f t="shared" si="7"/>
        <v>0</v>
      </c>
      <c r="N88" s="28"/>
      <c r="O88" s="28">
        <f t="shared" si="8"/>
        <v>0</v>
      </c>
    </row>
    <row r="89" spans="1:15" ht="15">
      <c r="A89" s="28">
        <v>81</v>
      </c>
      <c r="B89" s="28"/>
      <c r="C89" s="69" t="s">
        <v>71</v>
      </c>
      <c r="D89" s="36" t="s">
        <v>4</v>
      </c>
      <c r="E89" s="44">
        <v>10000</v>
      </c>
      <c r="F89" s="45">
        <v>2</v>
      </c>
      <c r="G89" s="55">
        <f t="shared" si="9"/>
        <v>20000</v>
      </c>
      <c r="H89" s="28"/>
      <c r="I89" s="28">
        <f t="shared" si="5"/>
        <v>0</v>
      </c>
      <c r="J89" s="28"/>
      <c r="K89" s="28">
        <f t="shared" si="6"/>
        <v>0</v>
      </c>
      <c r="L89" s="28"/>
      <c r="M89" s="28">
        <f t="shared" si="7"/>
        <v>0</v>
      </c>
      <c r="N89" s="28"/>
      <c r="O89" s="28">
        <f t="shared" si="8"/>
        <v>0</v>
      </c>
    </row>
    <row r="90" spans="1:15" ht="15">
      <c r="A90" s="28">
        <v>82</v>
      </c>
      <c r="B90" s="28"/>
      <c r="C90" s="69" t="s">
        <v>72</v>
      </c>
      <c r="D90" s="36" t="s">
        <v>4</v>
      </c>
      <c r="E90" s="44">
        <v>100</v>
      </c>
      <c r="F90" s="45">
        <v>2</v>
      </c>
      <c r="G90" s="55">
        <f t="shared" si="9"/>
        <v>200</v>
      </c>
      <c r="H90" s="28"/>
      <c r="I90" s="28">
        <f t="shared" si="5"/>
        <v>0</v>
      </c>
      <c r="J90" s="28"/>
      <c r="K90" s="28">
        <f t="shared" si="6"/>
        <v>0</v>
      </c>
      <c r="L90" s="28"/>
      <c r="M90" s="28">
        <f t="shared" si="7"/>
        <v>0</v>
      </c>
      <c r="N90" s="28"/>
      <c r="O90" s="28">
        <f t="shared" si="8"/>
        <v>0</v>
      </c>
    </row>
    <row r="91" spans="1:15" ht="15">
      <c r="A91" s="28">
        <v>83</v>
      </c>
      <c r="B91" s="61" t="s">
        <v>370</v>
      </c>
      <c r="C91" s="69" t="s">
        <v>386</v>
      </c>
      <c r="D91" s="36" t="s">
        <v>4</v>
      </c>
      <c r="E91" s="44">
        <v>100</v>
      </c>
      <c r="F91" s="45"/>
      <c r="G91" s="55">
        <f t="shared" si="9"/>
        <v>0</v>
      </c>
      <c r="H91" s="28"/>
      <c r="I91" s="28">
        <f t="shared" si="5"/>
        <v>0</v>
      </c>
      <c r="J91" s="28"/>
      <c r="K91" s="28">
        <f t="shared" si="6"/>
        <v>0</v>
      </c>
      <c r="L91" s="28"/>
      <c r="M91" s="28">
        <f t="shared" si="7"/>
        <v>0</v>
      </c>
      <c r="N91" s="30">
        <v>2</v>
      </c>
      <c r="O91" s="28">
        <f t="shared" si="8"/>
        <v>200</v>
      </c>
    </row>
    <row r="92" spans="1:15" ht="15">
      <c r="A92" s="28">
        <v>84</v>
      </c>
      <c r="B92" s="28"/>
      <c r="C92" s="69" t="s">
        <v>73</v>
      </c>
      <c r="D92" s="36" t="s">
        <v>4</v>
      </c>
      <c r="E92" s="44">
        <v>100</v>
      </c>
      <c r="F92" s="45"/>
      <c r="G92" s="55">
        <f t="shared" si="9"/>
        <v>0</v>
      </c>
      <c r="H92" s="28"/>
      <c r="I92" s="28">
        <f t="shared" si="5"/>
        <v>0</v>
      </c>
      <c r="J92" s="28"/>
      <c r="K92" s="28">
        <f t="shared" si="6"/>
        <v>0</v>
      </c>
      <c r="L92" s="28"/>
      <c r="M92" s="28">
        <f t="shared" si="7"/>
        <v>0</v>
      </c>
      <c r="N92" s="30">
        <v>2</v>
      </c>
      <c r="O92" s="28">
        <f t="shared" si="8"/>
        <v>200</v>
      </c>
    </row>
    <row r="93" spans="1:15" ht="30">
      <c r="A93" s="28">
        <v>85</v>
      </c>
      <c r="B93" s="28"/>
      <c r="C93" s="69" t="s">
        <v>74</v>
      </c>
      <c r="D93" s="36" t="s">
        <v>4</v>
      </c>
      <c r="E93" s="44">
        <v>15000</v>
      </c>
      <c r="F93" s="45"/>
      <c r="G93" s="55">
        <f t="shared" si="9"/>
        <v>0</v>
      </c>
      <c r="H93" s="28"/>
      <c r="I93" s="28">
        <f t="shared" si="5"/>
        <v>0</v>
      </c>
      <c r="J93" s="28"/>
      <c r="K93" s="28">
        <f t="shared" si="6"/>
        <v>0</v>
      </c>
      <c r="L93" s="28"/>
      <c r="M93" s="28">
        <f t="shared" si="7"/>
        <v>0</v>
      </c>
      <c r="N93" s="30">
        <v>1</v>
      </c>
      <c r="O93" s="28">
        <f t="shared" si="8"/>
        <v>15000</v>
      </c>
    </row>
    <row r="94" spans="1:15" ht="15">
      <c r="A94" s="28">
        <v>86</v>
      </c>
      <c r="B94" s="28"/>
      <c r="C94" s="69" t="s">
        <v>75</v>
      </c>
      <c r="D94" s="36" t="s">
        <v>4</v>
      </c>
      <c r="E94" s="44">
        <v>50000</v>
      </c>
      <c r="F94" s="45"/>
      <c r="G94" s="55">
        <f t="shared" si="9"/>
        <v>0</v>
      </c>
      <c r="H94" s="28"/>
      <c r="I94" s="28">
        <f t="shared" si="5"/>
        <v>0</v>
      </c>
      <c r="J94" s="28"/>
      <c r="K94" s="28">
        <f t="shared" si="6"/>
        <v>0</v>
      </c>
      <c r="L94" s="28"/>
      <c r="M94" s="28">
        <f t="shared" si="7"/>
        <v>0</v>
      </c>
      <c r="N94" s="30">
        <v>1</v>
      </c>
      <c r="O94" s="28">
        <f t="shared" si="8"/>
        <v>50000</v>
      </c>
    </row>
    <row r="95" spans="1:15" ht="15">
      <c r="A95" s="28">
        <v>87</v>
      </c>
      <c r="B95" s="28"/>
      <c r="C95" s="69" t="s">
        <v>76</v>
      </c>
      <c r="D95" s="36" t="s">
        <v>1</v>
      </c>
      <c r="E95" s="46">
        <v>45.8</v>
      </c>
      <c r="F95" s="45">
        <v>60.099999999999994</v>
      </c>
      <c r="G95" s="55">
        <f t="shared" si="9"/>
        <v>2752.5799999999995</v>
      </c>
      <c r="H95" s="28"/>
      <c r="I95" s="28">
        <f t="shared" si="5"/>
        <v>0</v>
      </c>
      <c r="J95" s="28"/>
      <c r="K95" s="28">
        <f t="shared" si="6"/>
        <v>0</v>
      </c>
      <c r="L95" s="28"/>
      <c r="M95" s="28">
        <f t="shared" si="7"/>
        <v>0</v>
      </c>
      <c r="N95" s="30"/>
      <c r="O95" s="28">
        <f t="shared" si="8"/>
        <v>0</v>
      </c>
    </row>
    <row r="96" spans="1:15" ht="15">
      <c r="A96" s="28">
        <v>88</v>
      </c>
      <c r="B96" s="28"/>
      <c r="C96" s="69" t="s">
        <v>77</v>
      </c>
      <c r="D96" s="36" t="s">
        <v>1</v>
      </c>
      <c r="E96" s="44">
        <v>77</v>
      </c>
      <c r="F96" s="45">
        <v>671.721</v>
      </c>
      <c r="G96" s="55">
        <f t="shared" si="9"/>
        <v>51722.517</v>
      </c>
      <c r="H96" s="28"/>
      <c r="I96" s="28">
        <f t="shared" si="5"/>
        <v>0</v>
      </c>
      <c r="J96" s="28"/>
      <c r="K96" s="28">
        <f t="shared" si="6"/>
        <v>0</v>
      </c>
      <c r="L96" s="28"/>
      <c r="M96" s="28">
        <f t="shared" si="7"/>
        <v>0</v>
      </c>
      <c r="N96" s="28"/>
      <c r="O96" s="28">
        <f t="shared" si="8"/>
        <v>0</v>
      </c>
    </row>
    <row r="97" spans="1:15" ht="15">
      <c r="A97" s="28">
        <v>89</v>
      </c>
      <c r="B97" s="28"/>
      <c r="C97" s="69" t="s">
        <v>78</v>
      </c>
      <c r="D97" s="36" t="s">
        <v>4</v>
      </c>
      <c r="E97" s="44">
        <v>7500</v>
      </c>
      <c r="F97" s="45">
        <v>1</v>
      </c>
      <c r="G97" s="55">
        <f t="shared" si="9"/>
        <v>7500</v>
      </c>
      <c r="H97" s="28"/>
      <c r="I97" s="28">
        <f t="shared" si="5"/>
        <v>0</v>
      </c>
      <c r="J97" s="28"/>
      <c r="K97" s="28">
        <f t="shared" si="6"/>
        <v>0</v>
      </c>
      <c r="L97" s="28"/>
      <c r="M97" s="28">
        <f t="shared" si="7"/>
        <v>0</v>
      </c>
      <c r="N97" s="28"/>
      <c r="O97" s="28">
        <f t="shared" si="8"/>
        <v>0</v>
      </c>
    </row>
    <row r="98" spans="1:15" ht="15">
      <c r="A98" s="28">
        <v>90</v>
      </c>
      <c r="B98" s="61" t="s">
        <v>371</v>
      </c>
      <c r="C98" s="70" t="s">
        <v>79</v>
      </c>
      <c r="D98" s="71" t="s">
        <v>80</v>
      </c>
      <c r="E98" s="44">
        <v>55000</v>
      </c>
      <c r="F98" s="44">
        <v>2.6000000000000623E-2</v>
      </c>
      <c r="G98" s="55">
        <f t="shared" si="9"/>
        <v>1430.0000000000343</v>
      </c>
      <c r="H98" s="28"/>
      <c r="I98" s="28">
        <f t="shared" si="5"/>
        <v>0</v>
      </c>
      <c r="J98" s="28"/>
      <c r="K98" s="28">
        <f t="shared" si="6"/>
        <v>0</v>
      </c>
      <c r="L98" s="28"/>
      <c r="M98" s="28">
        <f t="shared" si="7"/>
        <v>0</v>
      </c>
      <c r="N98" s="28"/>
      <c r="O98" s="28">
        <f t="shared" si="8"/>
        <v>0</v>
      </c>
    </row>
    <row r="99" spans="1:15" ht="15">
      <c r="A99" s="28">
        <v>91</v>
      </c>
      <c r="B99" s="61" t="s">
        <v>372</v>
      </c>
      <c r="C99" s="69" t="s">
        <v>81</v>
      </c>
      <c r="D99" s="36" t="s">
        <v>4</v>
      </c>
      <c r="E99" s="44">
        <v>10000</v>
      </c>
      <c r="F99" s="45">
        <v>6</v>
      </c>
      <c r="G99" s="55">
        <f t="shared" si="9"/>
        <v>60000</v>
      </c>
      <c r="H99" s="28"/>
      <c r="I99" s="28">
        <f t="shared" si="5"/>
        <v>0</v>
      </c>
      <c r="J99" s="28"/>
      <c r="K99" s="28">
        <f t="shared" si="6"/>
        <v>0</v>
      </c>
      <c r="L99" s="28"/>
      <c r="M99" s="28">
        <f t="shared" si="7"/>
        <v>0</v>
      </c>
      <c r="N99" s="28"/>
      <c r="O99" s="28">
        <f t="shared" si="8"/>
        <v>0</v>
      </c>
    </row>
    <row r="100" spans="1:15" ht="15">
      <c r="A100" s="28">
        <v>92</v>
      </c>
      <c r="B100" s="28"/>
      <c r="C100" s="69" t="s">
        <v>82</v>
      </c>
      <c r="D100" s="36" t="s">
        <v>4</v>
      </c>
      <c r="E100" s="44">
        <v>5000</v>
      </c>
      <c r="F100" s="45"/>
      <c r="G100" s="55">
        <f t="shared" si="9"/>
        <v>0</v>
      </c>
      <c r="H100" s="28"/>
      <c r="I100" s="28">
        <f t="shared" si="5"/>
        <v>0</v>
      </c>
      <c r="J100" s="28"/>
      <c r="K100" s="28">
        <f t="shared" si="6"/>
        <v>0</v>
      </c>
      <c r="L100" s="28"/>
      <c r="M100" s="28">
        <f t="shared" si="7"/>
        <v>0</v>
      </c>
      <c r="N100" s="30">
        <v>2</v>
      </c>
      <c r="O100" s="28">
        <f t="shared" si="8"/>
        <v>10000</v>
      </c>
    </row>
    <row r="101" spans="1:15" ht="15">
      <c r="A101" s="28">
        <v>93</v>
      </c>
      <c r="B101" s="28"/>
      <c r="C101" s="69" t="s">
        <v>83</v>
      </c>
      <c r="D101" s="36" t="s">
        <v>4</v>
      </c>
      <c r="E101" s="44">
        <v>2000</v>
      </c>
      <c r="F101" s="45"/>
      <c r="G101" s="55">
        <f t="shared" si="9"/>
        <v>0</v>
      </c>
      <c r="H101" s="28"/>
      <c r="I101" s="28">
        <f t="shared" si="5"/>
        <v>0</v>
      </c>
      <c r="J101" s="28"/>
      <c r="K101" s="28">
        <f t="shared" si="6"/>
        <v>0</v>
      </c>
      <c r="L101" s="28"/>
      <c r="M101" s="28">
        <f t="shared" si="7"/>
        <v>0</v>
      </c>
      <c r="N101" s="30">
        <v>2</v>
      </c>
      <c r="O101" s="28">
        <f t="shared" si="8"/>
        <v>4000</v>
      </c>
    </row>
    <row r="102" spans="1:15" ht="15">
      <c r="A102" s="28">
        <v>94</v>
      </c>
      <c r="B102" s="28"/>
      <c r="C102" s="69" t="s">
        <v>279</v>
      </c>
      <c r="D102" s="36" t="s">
        <v>4</v>
      </c>
      <c r="E102" s="47">
        <v>1000</v>
      </c>
      <c r="F102" s="45"/>
      <c r="G102" s="55">
        <f t="shared" si="9"/>
        <v>0</v>
      </c>
      <c r="H102" s="28"/>
      <c r="I102" s="28">
        <f t="shared" si="5"/>
        <v>0</v>
      </c>
      <c r="J102" s="28"/>
      <c r="K102" s="28">
        <f t="shared" si="6"/>
        <v>0</v>
      </c>
      <c r="L102" s="28"/>
      <c r="M102" s="28">
        <f t="shared" si="7"/>
        <v>0</v>
      </c>
      <c r="N102" s="30">
        <v>1</v>
      </c>
      <c r="O102" s="28">
        <f t="shared" si="8"/>
        <v>1000</v>
      </c>
    </row>
    <row r="103" spans="1:15" ht="15">
      <c r="A103" s="28">
        <v>95</v>
      </c>
      <c r="B103" s="63" t="s">
        <v>373</v>
      </c>
      <c r="C103" s="69" t="s">
        <v>379</v>
      </c>
      <c r="D103" s="72" t="s">
        <v>4</v>
      </c>
      <c r="E103" s="44">
        <v>5561.5</v>
      </c>
      <c r="F103" s="45"/>
      <c r="G103" s="55">
        <f t="shared" si="9"/>
        <v>0</v>
      </c>
      <c r="H103" s="28"/>
      <c r="I103" s="28">
        <f t="shared" si="5"/>
        <v>0</v>
      </c>
      <c r="J103" s="28"/>
      <c r="K103" s="28">
        <f t="shared" si="6"/>
        <v>0</v>
      </c>
      <c r="L103" s="28"/>
      <c r="M103" s="28">
        <f t="shared" si="7"/>
        <v>0</v>
      </c>
      <c r="N103" s="30">
        <v>1</v>
      </c>
      <c r="O103" s="28">
        <f t="shared" si="8"/>
        <v>5561.5</v>
      </c>
    </row>
    <row r="104" spans="1:15" ht="15">
      <c r="A104" s="28">
        <v>96</v>
      </c>
      <c r="B104" s="63" t="s">
        <v>374</v>
      </c>
      <c r="C104" s="69" t="s">
        <v>380</v>
      </c>
      <c r="D104" s="72" t="s">
        <v>4</v>
      </c>
      <c r="E104" s="44">
        <v>5561.5</v>
      </c>
      <c r="F104" s="45">
        <v>1</v>
      </c>
      <c r="G104" s="55">
        <f t="shared" si="9"/>
        <v>5561.5</v>
      </c>
      <c r="H104" s="28"/>
      <c r="I104" s="28">
        <f t="shared" si="5"/>
        <v>0</v>
      </c>
      <c r="J104" s="28"/>
      <c r="K104" s="28">
        <f t="shared" si="6"/>
        <v>0</v>
      </c>
      <c r="L104" s="28"/>
      <c r="M104" s="28">
        <f t="shared" si="7"/>
        <v>0</v>
      </c>
      <c r="N104" s="28"/>
      <c r="O104" s="28">
        <f t="shared" si="8"/>
        <v>0</v>
      </c>
    </row>
    <row r="105" spans="1:15" ht="15">
      <c r="A105" s="28">
        <v>97</v>
      </c>
      <c r="B105" s="28"/>
      <c r="C105" s="73" t="s">
        <v>84</v>
      </c>
      <c r="D105" s="72" t="s">
        <v>4</v>
      </c>
      <c r="E105" s="44">
        <v>54.48</v>
      </c>
      <c r="F105" s="45">
        <v>7</v>
      </c>
      <c r="G105" s="55">
        <f t="shared" si="9"/>
        <v>381.35999999999996</v>
      </c>
      <c r="H105" s="28"/>
      <c r="I105" s="28">
        <f t="shared" si="5"/>
        <v>0</v>
      </c>
      <c r="J105" s="28"/>
      <c r="K105" s="28">
        <f t="shared" si="6"/>
        <v>0</v>
      </c>
      <c r="L105" s="28"/>
      <c r="M105" s="28">
        <f t="shared" si="7"/>
        <v>0</v>
      </c>
      <c r="N105" s="28"/>
      <c r="O105" s="28">
        <f t="shared" si="8"/>
        <v>0</v>
      </c>
    </row>
    <row r="106" spans="1:15" ht="30">
      <c r="A106" s="28">
        <v>98</v>
      </c>
      <c r="B106" s="28"/>
      <c r="C106" s="69" t="s">
        <v>85</v>
      </c>
      <c r="D106" s="72" t="s">
        <v>4</v>
      </c>
      <c r="E106" s="44">
        <v>705.97</v>
      </c>
      <c r="F106" s="45">
        <v>2</v>
      </c>
      <c r="G106" s="55">
        <f t="shared" si="9"/>
        <v>1411.94</v>
      </c>
      <c r="H106" s="28"/>
      <c r="I106" s="28">
        <f t="shared" si="5"/>
        <v>0</v>
      </c>
      <c r="J106" s="28"/>
      <c r="K106" s="28">
        <f t="shared" si="6"/>
        <v>0</v>
      </c>
      <c r="L106" s="28"/>
      <c r="M106" s="28">
        <f t="shared" si="7"/>
        <v>0</v>
      </c>
      <c r="N106" s="28"/>
      <c r="O106" s="28">
        <f t="shared" si="8"/>
        <v>0</v>
      </c>
    </row>
    <row r="107" spans="1:15" ht="15">
      <c r="A107" s="28">
        <v>99</v>
      </c>
      <c r="B107" s="28"/>
      <c r="C107" s="69" t="s">
        <v>86</v>
      </c>
      <c r="D107" s="36" t="s">
        <v>7</v>
      </c>
      <c r="E107" s="44">
        <v>40000</v>
      </c>
      <c r="F107" s="45">
        <v>0.30000000000000004</v>
      </c>
      <c r="G107" s="55">
        <f t="shared" si="9"/>
        <v>12000.000000000002</v>
      </c>
      <c r="H107" s="28"/>
      <c r="I107" s="28">
        <f t="shared" si="5"/>
        <v>0</v>
      </c>
      <c r="J107" s="28"/>
      <c r="K107" s="28">
        <f t="shared" si="6"/>
        <v>0</v>
      </c>
      <c r="L107" s="28"/>
      <c r="M107" s="28">
        <f t="shared" si="7"/>
        <v>0</v>
      </c>
      <c r="N107" s="28"/>
      <c r="O107" s="28">
        <f t="shared" si="8"/>
        <v>0</v>
      </c>
    </row>
    <row r="108" spans="1:15" ht="15">
      <c r="A108" s="28">
        <v>100</v>
      </c>
      <c r="B108" s="28"/>
      <c r="C108" s="69" t="s">
        <v>257</v>
      </c>
      <c r="D108" s="72" t="s">
        <v>4</v>
      </c>
      <c r="E108" s="44">
        <v>800.18</v>
      </c>
      <c r="F108" s="45">
        <v>5</v>
      </c>
      <c r="G108" s="55">
        <f t="shared" si="9"/>
        <v>4000.8999999999996</v>
      </c>
      <c r="H108" s="28"/>
      <c r="I108" s="28">
        <f t="shared" si="5"/>
        <v>0</v>
      </c>
      <c r="J108" s="28"/>
      <c r="K108" s="28">
        <f t="shared" si="6"/>
        <v>0</v>
      </c>
      <c r="L108" s="28"/>
      <c r="M108" s="28">
        <f t="shared" si="7"/>
        <v>0</v>
      </c>
      <c r="N108" s="28"/>
      <c r="O108" s="28">
        <f t="shared" si="8"/>
        <v>0</v>
      </c>
    </row>
    <row r="109" spans="1:15" ht="15">
      <c r="A109" s="28">
        <v>101</v>
      </c>
      <c r="B109" s="28"/>
      <c r="C109" s="69" t="s">
        <v>258</v>
      </c>
      <c r="D109" s="72" t="s">
        <v>4</v>
      </c>
      <c r="E109" s="44">
        <v>805.85</v>
      </c>
      <c r="F109" s="45">
        <v>7</v>
      </c>
      <c r="G109" s="55">
        <f t="shared" si="9"/>
        <v>5640.95</v>
      </c>
      <c r="H109" s="28"/>
      <c r="I109" s="28">
        <f t="shared" si="5"/>
        <v>0</v>
      </c>
      <c r="J109" s="28"/>
      <c r="K109" s="28">
        <f t="shared" si="6"/>
        <v>0</v>
      </c>
      <c r="L109" s="28"/>
      <c r="M109" s="28">
        <f t="shared" si="7"/>
        <v>0</v>
      </c>
      <c r="N109" s="28"/>
      <c r="O109" s="28">
        <f t="shared" si="8"/>
        <v>0</v>
      </c>
    </row>
    <row r="110" spans="1:15" ht="30">
      <c r="A110" s="28">
        <v>102</v>
      </c>
      <c r="B110" s="28"/>
      <c r="C110" s="69" t="s">
        <v>381</v>
      </c>
      <c r="D110" s="72" t="s">
        <v>4</v>
      </c>
      <c r="E110" s="44">
        <v>1000</v>
      </c>
      <c r="F110" s="45">
        <v>13</v>
      </c>
      <c r="G110" s="55">
        <f t="shared" si="9"/>
        <v>13000</v>
      </c>
      <c r="H110" s="28"/>
      <c r="I110" s="28">
        <f t="shared" si="5"/>
        <v>0</v>
      </c>
      <c r="J110" s="28"/>
      <c r="K110" s="28">
        <f t="shared" si="6"/>
        <v>0</v>
      </c>
      <c r="L110" s="28"/>
      <c r="M110" s="28">
        <f t="shared" si="7"/>
        <v>0</v>
      </c>
      <c r="N110" s="28"/>
      <c r="O110" s="28">
        <f t="shared" si="8"/>
        <v>0</v>
      </c>
    </row>
    <row r="111" spans="1:15" ht="15">
      <c r="A111" s="28">
        <v>103</v>
      </c>
      <c r="B111" s="28"/>
      <c r="C111" s="69" t="s">
        <v>87</v>
      </c>
      <c r="D111" s="72" t="s">
        <v>4</v>
      </c>
      <c r="E111" s="44">
        <v>5448</v>
      </c>
      <c r="F111" s="45">
        <v>2</v>
      </c>
      <c r="G111" s="55">
        <f t="shared" si="9"/>
        <v>10896</v>
      </c>
      <c r="H111" s="30"/>
      <c r="I111" s="28">
        <f t="shared" si="5"/>
        <v>0</v>
      </c>
      <c r="J111" s="28"/>
      <c r="K111" s="28">
        <f t="shared" si="6"/>
        <v>0</v>
      </c>
      <c r="L111" s="28"/>
      <c r="M111" s="28">
        <f t="shared" si="7"/>
        <v>0</v>
      </c>
      <c r="N111" s="28"/>
      <c r="O111" s="28">
        <f t="shared" si="8"/>
        <v>0</v>
      </c>
    </row>
    <row r="112" spans="1:15" ht="15">
      <c r="A112" s="28">
        <v>104</v>
      </c>
      <c r="B112" s="28"/>
      <c r="C112" s="69" t="s">
        <v>88</v>
      </c>
      <c r="D112" s="72" t="s">
        <v>4</v>
      </c>
      <c r="E112" s="44">
        <v>5448</v>
      </c>
      <c r="F112" s="45">
        <v>3</v>
      </c>
      <c r="G112" s="55">
        <f t="shared" si="9"/>
        <v>16344</v>
      </c>
      <c r="H112" s="28"/>
      <c r="I112" s="28">
        <f t="shared" si="5"/>
        <v>0</v>
      </c>
      <c r="J112" s="28"/>
      <c r="K112" s="28">
        <f t="shared" si="6"/>
        <v>0</v>
      </c>
      <c r="L112" s="28"/>
      <c r="M112" s="28">
        <f t="shared" si="7"/>
        <v>0</v>
      </c>
      <c r="N112" s="28"/>
      <c r="O112" s="28">
        <f t="shared" si="8"/>
        <v>0</v>
      </c>
    </row>
    <row r="113" spans="1:15" ht="15">
      <c r="A113" s="28">
        <v>105</v>
      </c>
      <c r="B113" s="28"/>
      <c r="C113" s="69" t="s">
        <v>259</v>
      </c>
      <c r="D113" s="72" t="s">
        <v>4</v>
      </c>
      <c r="E113" s="44">
        <v>3745</v>
      </c>
      <c r="F113" s="45">
        <v>3</v>
      </c>
      <c r="G113" s="55">
        <f t="shared" si="9"/>
        <v>11235</v>
      </c>
      <c r="H113" s="28"/>
      <c r="I113" s="28">
        <f t="shared" si="5"/>
        <v>0</v>
      </c>
      <c r="J113" s="28"/>
      <c r="K113" s="28">
        <f t="shared" si="6"/>
        <v>0</v>
      </c>
      <c r="L113" s="28"/>
      <c r="M113" s="28">
        <f t="shared" si="7"/>
        <v>0</v>
      </c>
      <c r="N113" s="28"/>
      <c r="O113" s="28">
        <f t="shared" si="8"/>
        <v>0</v>
      </c>
    </row>
    <row r="114" spans="1:15" ht="15">
      <c r="A114" s="28">
        <v>106</v>
      </c>
      <c r="B114" s="28"/>
      <c r="C114" s="69" t="s">
        <v>89</v>
      </c>
      <c r="D114" s="72" t="s">
        <v>4</v>
      </c>
      <c r="E114" s="44">
        <v>136.19999999999999</v>
      </c>
      <c r="F114" s="45">
        <v>16</v>
      </c>
      <c r="G114" s="55">
        <f t="shared" si="9"/>
        <v>2179.1999999999998</v>
      </c>
      <c r="H114" s="28"/>
      <c r="I114" s="28">
        <f t="shared" si="5"/>
        <v>0</v>
      </c>
      <c r="J114" s="28"/>
      <c r="K114" s="28">
        <f t="shared" si="6"/>
        <v>0</v>
      </c>
      <c r="L114" s="28"/>
      <c r="M114" s="28">
        <f t="shared" si="7"/>
        <v>0</v>
      </c>
      <c r="N114" s="28"/>
      <c r="O114" s="28">
        <f t="shared" si="8"/>
        <v>0</v>
      </c>
    </row>
    <row r="115" spans="1:15" ht="15">
      <c r="A115" s="28">
        <v>107</v>
      </c>
      <c r="B115" s="28"/>
      <c r="C115" s="69" t="s">
        <v>90</v>
      </c>
      <c r="D115" s="72" t="s">
        <v>4</v>
      </c>
      <c r="E115" s="44">
        <v>102.15</v>
      </c>
      <c r="F115" s="45">
        <v>18</v>
      </c>
      <c r="G115" s="55">
        <f t="shared" si="9"/>
        <v>1838.7</v>
      </c>
      <c r="H115" s="28"/>
      <c r="I115" s="28">
        <f t="shared" si="5"/>
        <v>0</v>
      </c>
      <c r="J115" s="28"/>
      <c r="K115" s="28">
        <f t="shared" si="6"/>
        <v>0</v>
      </c>
      <c r="L115" s="28"/>
      <c r="M115" s="28">
        <f t="shared" si="7"/>
        <v>0</v>
      </c>
      <c r="N115" s="28"/>
      <c r="O115" s="28">
        <f t="shared" si="8"/>
        <v>0</v>
      </c>
    </row>
    <row r="116" spans="1:15" ht="15">
      <c r="A116" s="28">
        <v>108</v>
      </c>
      <c r="B116" s="28"/>
      <c r="C116" s="69" t="s">
        <v>91</v>
      </c>
      <c r="D116" s="72" t="s">
        <v>3</v>
      </c>
      <c r="E116" s="44">
        <v>60</v>
      </c>
      <c r="F116" s="45">
        <v>300</v>
      </c>
      <c r="G116" s="55">
        <f t="shared" si="9"/>
        <v>18000</v>
      </c>
      <c r="H116" s="28"/>
      <c r="I116" s="28">
        <f t="shared" si="5"/>
        <v>0</v>
      </c>
      <c r="J116" s="28"/>
      <c r="K116" s="28">
        <f t="shared" si="6"/>
        <v>0</v>
      </c>
      <c r="L116" s="28"/>
      <c r="M116" s="28">
        <f t="shared" si="7"/>
        <v>0</v>
      </c>
      <c r="N116" s="28"/>
      <c r="O116" s="28">
        <f t="shared" si="8"/>
        <v>0</v>
      </c>
    </row>
    <row r="117" spans="1:15" ht="15">
      <c r="A117" s="28">
        <v>109</v>
      </c>
      <c r="B117" s="28"/>
      <c r="C117" s="69" t="s">
        <v>92</v>
      </c>
      <c r="D117" s="72" t="s">
        <v>4</v>
      </c>
      <c r="E117" s="48">
        <v>400</v>
      </c>
      <c r="F117" s="45">
        <v>50</v>
      </c>
      <c r="G117" s="55">
        <f t="shared" si="9"/>
        <v>20000</v>
      </c>
      <c r="H117" s="28"/>
      <c r="I117" s="28">
        <f t="shared" si="5"/>
        <v>0</v>
      </c>
      <c r="J117" s="28"/>
      <c r="K117" s="28">
        <f t="shared" si="6"/>
        <v>0</v>
      </c>
      <c r="L117" s="28"/>
      <c r="M117" s="28">
        <f t="shared" si="7"/>
        <v>0</v>
      </c>
      <c r="N117" s="28"/>
      <c r="O117" s="28">
        <f t="shared" si="8"/>
        <v>0</v>
      </c>
    </row>
    <row r="118" spans="1:15" ht="15">
      <c r="A118" s="28">
        <v>110</v>
      </c>
      <c r="B118" s="28"/>
      <c r="C118" s="69" t="s">
        <v>93</v>
      </c>
      <c r="D118" s="72" t="s">
        <v>4</v>
      </c>
      <c r="E118" s="48">
        <v>500</v>
      </c>
      <c r="F118" s="45">
        <v>16</v>
      </c>
      <c r="G118" s="55">
        <f t="shared" si="9"/>
        <v>8000</v>
      </c>
      <c r="H118" s="28"/>
      <c r="I118" s="28">
        <f t="shared" si="5"/>
        <v>0</v>
      </c>
      <c r="J118" s="28"/>
      <c r="K118" s="28">
        <f t="shared" si="6"/>
        <v>0</v>
      </c>
      <c r="L118" s="28"/>
      <c r="M118" s="28">
        <f t="shared" si="7"/>
        <v>0</v>
      </c>
      <c r="N118" s="28"/>
      <c r="O118" s="28">
        <f t="shared" si="8"/>
        <v>0</v>
      </c>
    </row>
    <row r="119" spans="1:15" ht="15">
      <c r="A119" s="28">
        <v>111</v>
      </c>
      <c r="B119" s="28"/>
      <c r="C119" s="69" t="s">
        <v>290</v>
      </c>
      <c r="D119" s="72" t="s">
        <v>4</v>
      </c>
      <c r="E119" s="48">
        <v>500</v>
      </c>
      <c r="F119" s="45">
        <v>9</v>
      </c>
      <c r="G119" s="55">
        <f t="shared" si="9"/>
        <v>4500</v>
      </c>
      <c r="H119" s="28"/>
      <c r="I119" s="28">
        <f t="shared" si="5"/>
        <v>0</v>
      </c>
      <c r="J119" s="28"/>
      <c r="K119" s="28">
        <f t="shared" si="6"/>
        <v>0</v>
      </c>
      <c r="L119" s="28"/>
      <c r="M119" s="28">
        <f t="shared" si="7"/>
        <v>0</v>
      </c>
      <c r="N119" s="28"/>
      <c r="O119" s="28">
        <f t="shared" si="8"/>
        <v>0</v>
      </c>
    </row>
    <row r="120" spans="1:15" ht="15">
      <c r="A120" s="28">
        <v>112</v>
      </c>
      <c r="B120" s="61" t="s">
        <v>375</v>
      </c>
      <c r="C120" s="22" t="s">
        <v>95</v>
      </c>
      <c r="D120" s="72" t="s">
        <v>0</v>
      </c>
      <c r="E120" s="48">
        <v>950.34</v>
      </c>
      <c r="F120" s="45">
        <v>1</v>
      </c>
      <c r="G120" s="55">
        <f t="shared" si="9"/>
        <v>950.34</v>
      </c>
      <c r="H120" s="28"/>
      <c r="I120" s="28">
        <f t="shared" si="5"/>
        <v>0</v>
      </c>
      <c r="J120" s="28"/>
      <c r="K120" s="28">
        <f t="shared" si="6"/>
        <v>0</v>
      </c>
      <c r="L120" s="28"/>
      <c r="M120" s="28">
        <f t="shared" si="7"/>
        <v>0</v>
      </c>
      <c r="N120" s="28"/>
      <c r="O120" s="28">
        <f t="shared" si="8"/>
        <v>0</v>
      </c>
    </row>
    <row r="121" spans="1:15" ht="15">
      <c r="A121" s="28">
        <v>113</v>
      </c>
      <c r="B121" s="28"/>
      <c r="C121" s="22" t="s">
        <v>96</v>
      </c>
      <c r="D121" s="72" t="s">
        <v>0</v>
      </c>
      <c r="E121" s="48">
        <v>17.03</v>
      </c>
      <c r="F121" s="48">
        <v>297.5</v>
      </c>
      <c r="G121" s="55">
        <f t="shared" si="9"/>
        <v>5066.4250000000002</v>
      </c>
      <c r="H121" s="28"/>
      <c r="I121" s="28">
        <f t="shared" si="5"/>
        <v>0</v>
      </c>
      <c r="J121" s="28"/>
      <c r="K121" s="28">
        <f t="shared" si="6"/>
        <v>0</v>
      </c>
      <c r="L121" s="28"/>
      <c r="M121" s="28">
        <f t="shared" si="7"/>
        <v>0</v>
      </c>
      <c r="N121" s="28"/>
      <c r="O121" s="28">
        <f t="shared" si="8"/>
        <v>0</v>
      </c>
    </row>
    <row r="122" spans="1:15" ht="26.25">
      <c r="A122" s="28">
        <v>114</v>
      </c>
      <c r="B122" s="61" t="s">
        <v>376</v>
      </c>
      <c r="C122" s="22" t="s">
        <v>382</v>
      </c>
      <c r="D122" s="72" t="s">
        <v>0</v>
      </c>
      <c r="E122" s="48">
        <v>10000</v>
      </c>
      <c r="F122" s="45"/>
      <c r="G122" s="55">
        <f t="shared" si="9"/>
        <v>0</v>
      </c>
      <c r="H122" s="28"/>
      <c r="I122" s="28">
        <f t="shared" si="5"/>
        <v>0</v>
      </c>
      <c r="J122" s="28"/>
      <c r="K122" s="28">
        <f t="shared" si="6"/>
        <v>0</v>
      </c>
      <c r="L122" s="28">
        <v>4</v>
      </c>
      <c r="M122" s="28">
        <f t="shared" si="7"/>
        <v>40000</v>
      </c>
      <c r="N122" s="28"/>
      <c r="O122" s="28">
        <f t="shared" si="8"/>
        <v>0</v>
      </c>
    </row>
    <row r="123" spans="1:15" ht="26.25">
      <c r="A123" s="28">
        <v>115</v>
      </c>
      <c r="B123" s="61" t="s">
        <v>376</v>
      </c>
      <c r="C123" s="22" t="s">
        <v>234</v>
      </c>
      <c r="D123" s="72" t="s">
        <v>0</v>
      </c>
      <c r="E123" s="48">
        <v>37000</v>
      </c>
      <c r="F123" s="45"/>
      <c r="G123" s="55">
        <f t="shared" si="9"/>
        <v>0</v>
      </c>
      <c r="H123" s="30"/>
      <c r="I123" s="28">
        <f t="shared" si="5"/>
        <v>0</v>
      </c>
      <c r="J123" s="28"/>
      <c r="K123" s="28">
        <f t="shared" si="6"/>
        <v>0</v>
      </c>
      <c r="L123" s="28">
        <v>1</v>
      </c>
      <c r="M123" s="28">
        <f t="shared" si="7"/>
        <v>37000</v>
      </c>
      <c r="N123" s="28"/>
      <c r="O123" s="28">
        <f t="shared" si="8"/>
        <v>0</v>
      </c>
    </row>
    <row r="124" spans="1:15" ht="15">
      <c r="A124" s="28">
        <v>116</v>
      </c>
      <c r="B124" s="28"/>
      <c r="C124" s="22" t="s">
        <v>235</v>
      </c>
      <c r="D124" s="72" t="s">
        <v>0</v>
      </c>
      <c r="E124" s="48">
        <v>291.45</v>
      </c>
      <c r="F124" s="45">
        <v>3</v>
      </c>
      <c r="G124" s="55">
        <f t="shared" si="9"/>
        <v>874.34999999999991</v>
      </c>
      <c r="H124" s="30"/>
      <c r="I124" s="28">
        <f t="shared" si="5"/>
        <v>0</v>
      </c>
      <c r="J124" s="28"/>
      <c r="K124" s="28">
        <f t="shared" si="6"/>
        <v>0</v>
      </c>
      <c r="L124" s="28"/>
      <c r="M124" s="28">
        <f t="shared" si="7"/>
        <v>0</v>
      </c>
      <c r="N124" s="28"/>
      <c r="O124" s="28">
        <f t="shared" si="8"/>
        <v>0</v>
      </c>
    </row>
    <row r="125" spans="1:15" ht="15">
      <c r="A125" s="28">
        <v>117</v>
      </c>
      <c r="B125" s="28"/>
      <c r="C125" s="22" t="s">
        <v>236</v>
      </c>
      <c r="D125" s="72" t="s">
        <v>0</v>
      </c>
      <c r="E125" s="48">
        <v>290.3</v>
      </c>
      <c r="F125" s="45">
        <v>7</v>
      </c>
      <c r="G125" s="55">
        <f t="shared" si="9"/>
        <v>2032.1000000000001</v>
      </c>
      <c r="H125" s="28"/>
      <c r="I125" s="28">
        <f t="shared" si="5"/>
        <v>0</v>
      </c>
      <c r="J125" s="28"/>
      <c r="K125" s="28">
        <f t="shared" si="6"/>
        <v>0</v>
      </c>
      <c r="L125" s="28"/>
      <c r="M125" s="28">
        <f t="shared" si="7"/>
        <v>0</v>
      </c>
      <c r="N125" s="28"/>
      <c r="O125" s="28">
        <f t="shared" si="8"/>
        <v>0</v>
      </c>
    </row>
    <row r="126" spans="1:15" ht="15">
      <c r="A126" s="28">
        <v>118</v>
      </c>
      <c r="B126" s="28"/>
      <c r="C126" s="22" t="s">
        <v>237</v>
      </c>
      <c r="D126" s="72" t="s">
        <v>0</v>
      </c>
      <c r="E126" s="48">
        <v>363.4375</v>
      </c>
      <c r="F126" s="45">
        <v>14</v>
      </c>
      <c r="G126" s="55">
        <f t="shared" si="9"/>
        <v>5088.125</v>
      </c>
      <c r="H126" s="28"/>
      <c r="I126" s="28">
        <f t="shared" si="5"/>
        <v>0</v>
      </c>
      <c r="J126" s="28"/>
      <c r="K126" s="28">
        <f t="shared" si="6"/>
        <v>0</v>
      </c>
      <c r="L126" s="30"/>
      <c r="M126" s="28">
        <f t="shared" si="7"/>
        <v>0</v>
      </c>
      <c r="N126" s="28"/>
      <c r="O126" s="28">
        <f t="shared" si="8"/>
        <v>0</v>
      </c>
    </row>
    <row r="127" spans="1:15" ht="26.25">
      <c r="A127" s="28">
        <v>119</v>
      </c>
      <c r="B127" s="61" t="s">
        <v>377</v>
      </c>
      <c r="C127" s="22" t="s">
        <v>238</v>
      </c>
      <c r="D127" s="72" t="s">
        <v>0</v>
      </c>
      <c r="E127" s="48">
        <v>100</v>
      </c>
      <c r="F127" s="45">
        <v>4</v>
      </c>
      <c r="G127" s="55">
        <f t="shared" si="9"/>
        <v>400</v>
      </c>
      <c r="H127" s="28"/>
      <c r="I127" s="28">
        <f t="shared" si="5"/>
        <v>0</v>
      </c>
      <c r="J127" s="28"/>
      <c r="K127" s="28">
        <f t="shared" si="6"/>
        <v>0</v>
      </c>
      <c r="L127" s="30"/>
      <c r="M127" s="28">
        <f t="shared" si="7"/>
        <v>0</v>
      </c>
      <c r="N127" s="28"/>
      <c r="O127" s="28">
        <f t="shared" si="8"/>
        <v>0</v>
      </c>
    </row>
    <row r="128" spans="1:15" ht="26.25">
      <c r="A128" s="28">
        <v>120</v>
      </c>
      <c r="B128" s="28"/>
      <c r="C128" s="22" t="s">
        <v>244</v>
      </c>
      <c r="D128" s="72" t="s">
        <v>0</v>
      </c>
      <c r="E128" s="48">
        <v>1000</v>
      </c>
      <c r="F128" s="45">
        <v>7</v>
      </c>
      <c r="G128" s="55">
        <f t="shared" si="9"/>
        <v>7000</v>
      </c>
      <c r="H128" s="28"/>
      <c r="I128" s="28">
        <f t="shared" si="5"/>
        <v>0</v>
      </c>
      <c r="J128" s="28"/>
      <c r="K128" s="28">
        <f t="shared" si="6"/>
        <v>0</v>
      </c>
      <c r="L128" s="30"/>
      <c r="M128" s="28">
        <f t="shared" si="7"/>
        <v>0</v>
      </c>
      <c r="N128" s="28"/>
      <c r="O128" s="28">
        <f t="shared" si="8"/>
        <v>0</v>
      </c>
    </row>
    <row r="129" spans="1:15" ht="15">
      <c r="A129" s="28">
        <v>121</v>
      </c>
      <c r="B129" s="28"/>
      <c r="C129" s="22" t="s">
        <v>245</v>
      </c>
      <c r="D129" s="72" t="s">
        <v>0</v>
      </c>
      <c r="E129" s="52">
        <v>1000</v>
      </c>
      <c r="F129" s="45"/>
      <c r="G129" s="55">
        <f t="shared" si="9"/>
        <v>0</v>
      </c>
      <c r="H129" s="28"/>
      <c r="I129" s="28">
        <f t="shared" si="5"/>
        <v>0</v>
      </c>
      <c r="J129" s="28"/>
      <c r="K129" s="28">
        <f t="shared" si="6"/>
        <v>0</v>
      </c>
      <c r="L129" s="28">
        <v>2</v>
      </c>
      <c r="M129" s="28">
        <f t="shared" si="7"/>
        <v>2000</v>
      </c>
      <c r="N129" s="28"/>
      <c r="O129" s="28">
        <f t="shared" si="8"/>
        <v>0</v>
      </c>
    </row>
    <row r="130" spans="1:15" ht="15">
      <c r="A130" s="28">
        <v>122</v>
      </c>
      <c r="B130" s="35" t="s">
        <v>338</v>
      </c>
      <c r="C130" s="22" t="s">
        <v>242</v>
      </c>
      <c r="D130" s="72" t="s">
        <v>0</v>
      </c>
      <c r="E130" s="52">
        <v>12541</v>
      </c>
      <c r="F130" s="45">
        <v>1</v>
      </c>
      <c r="G130" s="55">
        <f t="shared" si="9"/>
        <v>12541</v>
      </c>
      <c r="H130" s="28"/>
      <c r="I130" s="28">
        <f t="shared" si="5"/>
        <v>0</v>
      </c>
      <c r="J130" s="28"/>
      <c r="K130" s="28">
        <f t="shared" si="6"/>
        <v>0</v>
      </c>
      <c r="L130" s="28"/>
      <c r="M130" s="28">
        <f t="shared" si="7"/>
        <v>0</v>
      </c>
      <c r="N130" s="28"/>
      <c r="O130" s="28">
        <f t="shared" si="8"/>
        <v>0</v>
      </c>
    </row>
    <row r="131" spans="1:15" ht="15">
      <c r="A131" s="28">
        <v>123</v>
      </c>
      <c r="B131" s="28"/>
      <c r="C131" s="22" t="s">
        <v>243</v>
      </c>
      <c r="D131" s="72" t="s">
        <v>305</v>
      </c>
      <c r="E131" s="48">
        <v>500</v>
      </c>
      <c r="F131" s="45">
        <v>1</v>
      </c>
      <c r="G131" s="55">
        <f t="shared" si="9"/>
        <v>500</v>
      </c>
      <c r="H131" s="28"/>
      <c r="I131" s="28">
        <f t="shared" si="5"/>
        <v>0</v>
      </c>
      <c r="J131" s="28"/>
      <c r="K131" s="28">
        <f t="shared" si="6"/>
        <v>0</v>
      </c>
      <c r="L131" s="28"/>
      <c r="M131" s="28">
        <f t="shared" si="7"/>
        <v>0</v>
      </c>
      <c r="N131" s="28"/>
      <c r="O131" s="28">
        <f t="shared" si="8"/>
        <v>0</v>
      </c>
    </row>
    <row r="132" spans="1:15" ht="15">
      <c r="A132" s="28">
        <v>125</v>
      </c>
      <c r="B132" s="28"/>
      <c r="C132" s="22" t="s">
        <v>246</v>
      </c>
      <c r="D132" s="72" t="s">
        <v>0</v>
      </c>
      <c r="E132" s="48">
        <v>100</v>
      </c>
      <c r="F132" s="45"/>
      <c r="G132" s="55">
        <f t="shared" si="9"/>
        <v>0</v>
      </c>
      <c r="H132" s="28"/>
      <c r="I132" s="28">
        <f t="shared" si="5"/>
        <v>0</v>
      </c>
      <c r="J132" s="28"/>
      <c r="K132" s="28">
        <f t="shared" si="6"/>
        <v>0</v>
      </c>
      <c r="L132" s="30">
        <v>2</v>
      </c>
      <c r="M132" s="28">
        <f t="shared" si="7"/>
        <v>200</v>
      </c>
      <c r="N132" s="28"/>
      <c r="O132" s="28">
        <f t="shared" si="8"/>
        <v>0</v>
      </c>
    </row>
    <row r="133" spans="1:15" ht="15">
      <c r="A133" s="28">
        <v>126</v>
      </c>
      <c r="B133" s="28"/>
      <c r="C133" s="22" t="s">
        <v>239</v>
      </c>
      <c r="D133" s="72" t="s">
        <v>0</v>
      </c>
      <c r="E133" s="48">
        <v>1947</v>
      </c>
      <c r="F133" s="45">
        <v>1</v>
      </c>
      <c r="G133" s="55">
        <f t="shared" si="9"/>
        <v>1947</v>
      </c>
      <c r="H133" s="28"/>
      <c r="I133" s="28">
        <f t="shared" si="5"/>
        <v>0</v>
      </c>
      <c r="J133" s="28"/>
      <c r="K133" s="28">
        <f t="shared" si="6"/>
        <v>0</v>
      </c>
      <c r="L133" s="28"/>
      <c r="M133" s="28">
        <f t="shared" si="7"/>
        <v>0</v>
      </c>
      <c r="N133" s="28"/>
      <c r="O133" s="28">
        <f t="shared" si="8"/>
        <v>0</v>
      </c>
    </row>
    <row r="134" spans="1:15" ht="26.25">
      <c r="A134" s="28">
        <v>127</v>
      </c>
      <c r="B134" s="28"/>
      <c r="C134" s="22" t="s">
        <v>247</v>
      </c>
      <c r="D134" s="72" t="s">
        <v>0</v>
      </c>
      <c r="E134" s="48">
        <v>20000</v>
      </c>
      <c r="F134" s="45">
        <v>3</v>
      </c>
      <c r="G134" s="55">
        <f t="shared" si="9"/>
        <v>60000</v>
      </c>
      <c r="H134" s="28"/>
      <c r="I134" s="28">
        <f t="shared" si="5"/>
        <v>0</v>
      </c>
      <c r="J134" s="28"/>
      <c r="K134" s="28">
        <f t="shared" si="6"/>
        <v>0</v>
      </c>
      <c r="L134" s="28"/>
      <c r="M134" s="28">
        <f t="shared" si="7"/>
        <v>0</v>
      </c>
      <c r="N134" s="28"/>
      <c r="O134" s="28">
        <f t="shared" si="8"/>
        <v>0</v>
      </c>
    </row>
    <row r="135" spans="1:15" ht="25.5">
      <c r="A135" s="28">
        <v>128</v>
      </c>
      <c r="B135" s="28"/>
      <c r="C135" s="74" t="s">
        <v>248</v>
      </c>
      <c r="D135" s="75" t="s">
        <v>0</v>
      </c>
      <c r="E135" s="48">
        <v>1000</v>
      </c>
      <c r="F135" s="45"/>
      <c r="G135" s="55">
        <f t="shared" si="9"/>
        <v>0</v>
      </c>
      <c r="H135" s="28"/>
      <c r="I135" s="28">
        <f t="shared" si="5"/>
        <v>0</v>
      </c>
      <c r="J135" s="28"/>
      <c r="K135" s="28">
        <f t="shared" si="6"/>
        <v>0</v>
      </c>
      <c r="L135" s="28">
        <v>4</v>
      </c>
      <c r="M135" s="28">
        <f t="shared" si="7"/>
        <v>4000</v>
      </c>
      <c r="N135" s="28"/>
      <c r="O135" s="28">
        <f t="shared" si="8"/>
        <v>0</v>
      </c>
    </row>
    <row r="136" spans="1:15" ht="25.5">
      <c r="A136" s="28">
        <v>129</v>
      </c>
      <c r="B136" s="28"/>
      <c r="C136" s="74" t="s">
        <v>249</v>
      </c>
      <c r="D136" s="75" t="s">
        <v>0</v>
      </c>
      <c r="E136" s="48">
        <v>1000</v>
      </c>
      <c r="F136" s="45"/>
      <c r="G136" s="55">
        <f t="shared" si="9"/>
        <v>0</v>
      </c>
      <c r="H136" s="28"/>
      <c r="I136" s="28">
        <f t="shared" si="5"/>
        <v>0</v>
      </c>
      <c r="J136" s="28"/>
      <c r="K136" s="28">
        <f t="shared" si="6"/>
        <v>0</v>
      </c>
      <c r="L136" s="28">
        <v>2</v>
      </c>
      <c r="M136" s="28">
        <f t="shared" si="7"/>
        <v>2000</v>
      </c>
      <c r="N136" s="28"/>
      <c r="O136" s="28">
        <f t="shared" si="8"/>
        <v>0</v>
      </c>
    </row>
    <row r="137" spans="1:15" ht="24">
      <c r="A137" s="28">
        <v>130</v>
      </c>
      <c r="B137" s="28"/>
      <c r="C137" s="22" t="s">
        <v>349</v>
      </c>
      <c r="D137" s="75" t="s">
        <v>0</v>
      </c>
      <c r="E137" s="48">
        <v>10000</v>
      </c>
      <c r="F137" s="45"/>
      <c r="G137" s="55">
        <f t="shared" si="9"/>
        <v>0</v>
      </c>
      <c r="H137" s="28"/>
      <c r="I137" s="28">
        <f t="shared" ref="I137:I200" si="10">H137*E137</f>
        <v>0</v>
      </c>
      <c r="J137" s="28"/>
      <c r="K137" s="28">
        <f t="shared" ref="K137:K200" si="11">J137*E137</f>
        <v>0</v>
      </c>
      <c r="L137" s="28">
        <v>2</v>
      </c>
      <c r="M137" s="28">
        <f t="shared" ref="M137:M200" si="12">L137*E137</f>
        <v>20000</v>
      </c>
      <c r="N137" s="28"/>
      <c r="O137" s="28">
        <f t="shared" ref="O137:O200" si="13">N137*E137</f>
        <v>0</v>
      </c>
    </row>
    <row r="138" spans="1:15" ht="15">
      <c r="A138" s="28">
        <v>131</v>
      </c>
      <c r="B138" s="28"/>
      <c r="C138" s="22" t="s">
        <v>350</v>
      </c>
      <c r="D138" s="75" t="s">
        <v>0</v>
      </c>
      <c r="E138" s="48">
        <v>50000</v>
      </c>
      <c r="F138" s="45">
        <v>1</v>
      </c>
      <c r="G138" s="55">
        <f t="shared" si="9"/>
        <v>50000</v>
      </c>
      <c r="H138" s="28"/>
      <c r="I138" s="28">
        <f t="shared" si="10"/>
        <v>0</v>
      </c>
      <c r="J138" s="28"/>
      <c r="K138" s="28">
        <f t="shared" si="11"/>
        <v>0</v>
      </c>
      <c r="L138" s="28"/>
      <c r="M138" s="28">
        <f t="shared" si="12"/>
        <v>0</v>
      </c>
      <c r="N138" s="28"/>
      <c r="O138" s="28">
        <f t="shared" si="13"/>
        <v>0</v>
      </c>
    </row>
    <row r="139" spans="1:15" ht="15">
      <c r="A139" s="28">
        <v>132</v>
      </c>
      <c r="B139" s="34" t="s">
        <v>338</v>
      </c>
      <c r="C139" s="22" t="s">
        <v>308</v>
      </c>
      <c r="D139" s="75" t="s">
        <v>0</v>
      </c>
      <c r="E139" s="48">
        <v>580.6</v>
      </c>
      <c r="F139" s="45">
        <v>10</v>
      </c>
      <c r="G139" s="55">
        <f t="shared" si="9"/>
        <v>5806</v>
      </c>
      <c r="H139" s="28"/>
      <c r="I139" s="28">
        <f t="shared" si="10"/>
        <v>0</v>
      </c>
      <c r="J139" s="28"/>
      <c r="K139" s="28">
        <f t="shared" si="11"/>
        <v>0</v>
      </c>
      <c r="L139" s="28"/>
      <c r="M139" s="28">
        <f t="shared" si="12"/>
        <v>0</v>
      </c>
      <c r="N139" s="28"/>
      <c r="O139" s="28">
        <f t="shared" si="13"/>
        <v>0</v>
      </c>
    </row>
    <row r="140" spans="1:15" ht="15">
      <c r="A140" s="28">
        <v>133</v>
      </c>
      <c r="B140" s="28"/>
      <c r="C140" s="22" t="s">
        <v>252</v>
      </c>
      <c r="D140" s="75" t="s">
        <v>94</v>
      </c>
      <c r="E140" s="48">
        <v>542.79999999999995</v>
      </c>
      <c r="F140" s="45">
        <v>0.79999999999999949</v>
      </c>
      <c r="G140" s="55">
        <f t="shared" ref="G140:G198" si="14">E140*F140</f>
        <v>434.23999999999967</v>
      </c>
      <c r="H140" s="28"/>
      <c r="I140" s="28">
        <f t="shared" si="10"/>
        <v>0</v>
      </c>
      <c r="J140" s="28"/>
      <c r="K140" s="28">
        <f t="shared" si="11"/>
        <v>0</v>
      </c>
      <c r="L140" s="28"/>
      <c r="M140" s="28">
        <f t="shared" si="12"/>
        <v>0</v>
      </c>
      <c r="N140" s="28"/>
      <c r="O140" s="28">
        <f t="shared" si="13"/>
        <v>0</v>
      </c>
    </row>
    <row r="141" spans="1:15" ht="15">
      <c r="A141" s="28">
        <v>134</v>
      </c>
      <c r="B141" s="28"/>
      <c r="C141" s="22" t="s">
        <v>253</v>
      </c>
      <c r="D141" s="75" t="s">
        <v>306</v>
      </c>
      <c r="E141" s="48">
        <v>300</v>
      </c>
      <c r="F141" s="45">
        <v>126</v>
      </c>
      <c r="G141" s="55">
        <f t="shared" si="14"/>
        <v>37800</v>
      </c>
      <c r="H141" s="28"/>
      <c r="I141" s="28">
        <f t="shared" si="10"/>
        <v>0</v>
      </c>
      <c r="J141" s="28"/>
      <c r="K141" s="28">
        <f t="shared" si="11"/>
        <v>0</v>
      </c>
      <c r="L141" s="30"/>
      <c r="M141" s="28">
        <f t="shared" si="12"/>
        <v>0</v>
      </c>
      <c r="N141" s="28"/>
      <c r="O141" s="28">
        <f t="shared" si="13"/>
        <v>0</v>
      </c>
    </row>
    <row r="142" spans="1:15" ht="15">
      <c r="A142" s="28">
        <v>135</v>
      </c>
      <c r="B142" s="28"/>
      <c r="C142" s="22" t="s">
        <v>260</v>
      </c>
      <c r="D142" s="75" t="s">
        <v>0</v>
      </c>
      <c r="E142" s="48">
        <v>10000</v>
      </c>
      <c r="F142" s="45">
        <v>1</v>
      </c>
      <c r="G142" s="55">
        <f t="shared" si="14"/>
        <v>10000</v>
      </c>
      <c r="H142" s="28"/>
      <c r="I142" s="28">
        <f t="shared" si="10"/>
        <v>0</v>
      </c>
      <c r="J142" s="28"/>
      <c r="K142" s="28">
        <f t="shared" si="11"/>
        <v>0</v>
      </c>
      <c r="L142" s="28"/>
      <c r="M142" s="28">
        <f t="shared" si="12"/>
        <v>0</v>
      </c>
      <c r="N142" s="28"/>
      <c r="O142" s="28">
        <f t="shared" si="13"/>
        <v>0</v>
      </c>
    </row>
    <row r="143" spans="1:15" ht="15">
      <c r="A143" s="28">
        <v>136</v>
      </c>
      <c r="B143" s="28"/>
      <c r="C143" s="22" t="s">
        <v>261</v>
      </c>
      <c r="D143" s="75" t="s">
        <v>0</v>
      </c>
      <c r="E143" s="48">
        <v>5000</v>
      </c>
      <c r="F143" s="45"/>
      <c r="G143" s="55">
        <f t="shared" si="14"/>
        <v>0</v>
      </c>
      <c r="H143" s="28"/>
      <c r="I143" s="28">
        <f t="shared" si="10"/>
        <v>0</v>
      </c>
      <c r="J143" s="28"/>
      <c r="K143" s="28">
        <f t="shared" si="11"/>
        <v>0</v>
      </c>
      <c r="L143" s="28">
        <v>1</v>
      </c>
      <c r="M143" s="28">
        <f t="shared" si="12"/>
        <v>5000</v>
      </c>
      <c r="N143" s="30"/>
      <c r="O143" s="28">
        <f t="shared" si="13"/>
        <v>0</v>
      </c>
    </row>
    <row r="144" spans="1:15" ht="15">
      <c r="A144" s="28">
        <v>137</v>
      </c>
      <c r="B144" s="28"/>
      <c r="C144" s="22" t="s">
        <v>262</v>
      </c>
      <c r="D144" s="75" t="s">
        <v>0</v>
      </c>
      <c r="E144" s="48">
        <v>5000</v>
      </c>
      <c r="F144" s="45"/>
      <c r="G144" s="55">
        <f t="shared" si="14"/>
        <v>0</v>
      </c>
      <c r="H144" s="28"/>
      <c r="I144" s="28">
        <f t="shared" si="10"/>
        <v>0</v>
      </c>
      <c r="J144" s="28"/>
      <c r="K144" s="28">
        <f t="shared" si="11"/>
        <v>0</v>
      </c>
      <c r="L144" s="28">
        <v>1</v>
      </c>
      <c r="M144" s="28">
        <f t="shared" si="12"/>
        <v>5000</v>
      </c>
      <c r="N144" s="30"/>
      <c r="O144" s="28">
        <f t="shared" si="13"/>
        <v>0</v>
      </c>
    </row>
    <row r="145" spans="1:15" ht="25.5">
      <c r="A145" s="28">
        <v>138</v>
      </c>
      <c r="B145" s="28"/>
      <c r="C145" s="22" t="s">
        <v>254</v>
      </c>
      <c r="D145" s="75" t="s">
        <v>0</v>
      </c>
      <c r="E145" s="48">
        <v>10000</v>
      </c>
      <c r="F145" s="45"/>
      <c r="G145" s="55">
        <f t="shared" si="14"/>
        <v>0</v>
      </c>
      <c r="H145" s="28"/>
      <c r="I145" s="28">
        <f t="shared" si="10"/>
        <v>0</v>
      </c>
      <c r="J145" s="28"/>
      <c r="K145" s="28">
        <f t="shared" si="11"/>
        <v>0</v>
      </c>
      <c r="L145" s="28">
        <v>1</v>
      </c>
      <c r="M145" s="28">
        <f t="shared" si="12"/>
        <v>10000</v>
      </c>
      <c r="N145" s="28"/>
      <c r="O145" s="28">
        <f t="shared" si="13"/>
        <v>0</v>
      </c>
    </row>
    <row r="146" spans="1:15" ht="15">
      <c r="A146" s="28">
        <v>139</v>
      </c>
      <c r="B146" s="28"/>
      <c r="C146" s="22" t="s">
        <v>255</v>
      </c>
      <c r="D146" s="75" t="s">
        <v>0</v>
      </c>
      <c r="E146" s="48">
        <v>10000</v>
      </c>
      <c r="F146" s="45"/>
      <c r="G146" s="55">
        <f t="shared" si="14"/>
        <v>0</v>
      </c>
      <c r="H146" s="28"/>
      <c r="I146" s="28">
        <f t="shared" si="10"/>
        <v>0</v>
      </c>
      <c r="J146" s="28"/>
      <c r="K146" s="28">
        <f t="shared" si="11"/>
        <v>0</v>
      </c>
      <c r="L146" s="28">
        <v>1</v>
      </c>
      <c r="M146" s="28">
        <f t="shared" si="12"/>
        <v>10000</v>
      </c>
      <c r="N146" s="28"/>
      <c r="O146" s="28">
        <f t="shared" si="13"/>
        <v>0</v>
      </c>
    </row>
    <row r="147" spans="1:15" ht="15">
      <c r="A147" s="28">
        <v>140</v>
      </c>
      <c r="B147" s="28"/>
      <c r="C147" s="22" t="s">
        <v>263</v>
      </c>
      <c r="D147" s="75" t="s">
        <v>0</v>
      </c>
      <c r="E147" s="48">
        <v>93.22</v>
      </c>
      <c r="F147" s="45">
        <v>3</v>
      </c>
      <c r="G147" s="55">
        <f t="shared" si="14"/>
        <v>279.65999999999997</v>
      </c>
      <c r="H147" s="28"/>
      <c r="I147" s="28">
        <f t="shared" si="10"/>
        <v>0</v>
      </c>
      <c r="J147" s="28"/>
      <c r="K147" s="28">
        <f t="shared" si="11"/>
        <v>0</v>
      </c>
      <c r="L147" s="32"/>
      <c r="M147" s="28">
        <f t="shared" si="12"/>
        <v>0</v>
      </c>
      <c r="N147" s="28"/>
      <c r="O147" s="28">
        <f t="shared" si="13"/>
        <v>0</v>
      </c>
    </row>
    <row r="148" spans="1:15" ht="15">
      <c r="A148" s="28">
        <v>141</v>
      </c>
      <c r="B148" s="28"/>
      <c r="C148" s="22" t="s">
        <v>264</v>
      </c>
      <c r="D148" s="75" t="s">
        <v>0</v>
      </c>
      <c r="E148" s="48">
        <v>94.4</v>
      </c>
      <c r="F148" s="45">
        <v>3</v>
      </c>
      <c r="G148" s="55">
        <f t="shared" si="14"/>
        <v>283.20000000000005</v>
      </c>
      <c r="H148" s="28"/>
      <c r="I148" s="28">
        <f t="shared" si="10"/>
        <v>0</v>
      </c>
      <c r="J148" s="28"/>
      <c r="K148" s="28">
        <f t="shared" si="11"/>
        <v>0</v>
      </c>
      <c r="L148" s="28"/>
      <c r="M148" s="28">
        <f t="shared" si="12"/>
        <v>0</v>
      </c>
      <c r="N148" s="28"/>
      <c r="O148" s="28">
        <f t="shared" si="13"/>
        <v>0</v>
      </c>
    </row>
    <row r="149" spans="1:15" ht="15">
      <c r="A149" s="28">
        <v>142</v>
      </c>
      <c r="B149" s="28"/>
      <c r="C149" s="22" t="s">
        <v>265</v>
      </c>
      <c r="D149" s="75" t="s">
        <v>0</v>
      </c>
      <c r="E149" s="48">
        <v>2944</v>
      </c>
      <c r="F149" s="45">
        <v>1</v>
      </c>
      <c r="G149" s="55">
        <f t="shared" si="14"/>
        <v>2944</v>
      </c>
      <c r="H149" s="28"/>
      <c r="I149" s="28">
        <f t="shared" si="10"/>
        <v>0</v>
      </c>
      <c r="J149" s="28"/>
      <c r="K149" s="28">
        <f t="shared" si="11"/>
        <v>0</v>
      </c>
      <c r="L149" s="28"/>
      <c r="M149" s="28">
        <f t="shared" si="12"/>
        <v>0</v>
      </c>
      <c r="N149" s="28"/>
      <c r="O149" s="28">
        <f t="shared" si="13"/>
        <v>0</v>
      </c>
    </row>
    <row r="150" spans="1:15" ht="15">
      <c r="A150" s="28">
        <v>144</v>
      </c>
      <c r="B150" s="28"/>
      <c r="C150" s="22" t="s">
        <v>266</v>
      </c>
      <c r="D150" s="75" t="s">
        <v>0</v>
      </c>
      <c r="E150" s="48">
        <v>973.5</v>
      </c>
      <c r="F150" s="45">
        <v>6</v>
      </c>
      <c r="G150" s="55">
        <f t="shared" si="14"/>
        <v>5841</v>
      </c>
      <c r="H150" s="28"/>
      <c r="I150" s="28">
        <f t="shared" si="10"/>
        <v>0</v>
      </c>
      <c r="J150" s="28"/>
      <c r="K150" s="28">
        <f t="shared" si="11"/>
        <v>0</v>
      </c>
      <c r="L150" s="28"/>
      <c r="M150" s="28">
        <f t="shared" si="12"/>
        <v>0</v>
      </c>
      <c r="N150" s="28"/>
      <c r="O150" s="28">
        <f t="shared" si="13"/>
        <v>0</v>
      </c>
    </row>
    <row r="151" spans="1:15" ht="15">
      <c r="A151" s="28">
        <v>145</v>
      </c>
      <c r="B151" s="28"/>
      <c r="C151" s="22" t="s">
        <v>309</v>
      </c>
      <c r="D151" s="75" t="s">
        <v>306</v>
      </c>
      <c r="E151" s="48">
        <v>10</v>
      </c>
      <c r="F151" s="45">
        <v>58</v>
      </c>
      <c r="G151" s="55">
        <f t="shared" si="14"/>
        <v>580</v>
      </c>
      <c r="H151" s="28"/>
      <c r="I151" s="28">
        <f t="shared" si="10"/>
        <v>0</v>
      </c>
      <c r="J151" s="28"/>
      <c r="K151" s="28">
        <f t="shared" si="11"/>
        <v>0</v>
      </c>
      <c r="L151" s="28"/>
      <c r="M151" s="28">
        <f t="shared" si="12"/>
        <v>0</v>
      </c>
      <c r="N151" s="28"/>
      <c r="O151" s="28">
        <f t="shared" si="13"/>
        <v>0</v>
      </c>
    </row>
    <row r="152" spans="1:15" ht="15">
      <c r="A152" s="28">
        <v>146</v>
      </c>
      <c r="B152" s="28"/>
      <c r="C152" s="22" t="s">
        <v>310</v>
      </c>
      <c r="D152" s="75" t="s">
        <v>94</v>
      </c>
      <c r="E152" s="48">
        <v>581.70000000000005</v>
      </c>
      <c r="F152" s="48">
        <v>4.8000000000000025</v>
      </c>
      <c r="G152" s="55">
        <f t="shared" si="14"/>
        <v>2792.1600000000017</v>
      </c>
      <c r="H152" s="28"/>
      <c r="I152" s="28">
        <f t="shared" si="10"/>
        <v>0</v>
      </c>
      <c r="J152" s="28"/>
      <c r="K152" s="28">
        <f t="shared" si="11"/>
        <v>0</v>
      </c>
      <c r="L152" s="28"/>
      <c r="M152" s="28">
        <f t="shared" si="12"/>
        <v>0</v>
      </c>
      <c r="N152" s="32"/>
      <c r="O152" s="28">
        <f t="shared" si="13"/>
        <v>0</v>
      </c>
    </row>
    <row r="153" spans="1:15" ht="15">
      <c r="A153" s="28">
        <v>147</v>
      </c>
      <c r="B153" s="28"/>
      <c r="C153" s="22" t="s">
        <v>383</v>
      </c>
      <c r="D153" s="75" t="s">
        <v>0</v>
      </c>
      <c r="E153" s="50">
        <v>20000</v>
      </c>
      <c r="F153" s="45">
        <v>3</v>
      </c>
      <c r="G153" s="55">
        <f t="shared" si="14"/>
        <v>60000</v>
      </c>
      <c r="H153" s="28"/>
      <c r="I153" s="28">
        <f t="shared" si="10"/>
        <v>0</v>
      </c>
      <c r="J153" s="28"/>
      <c r="K153" s="28">
        <f t="shared" si="11"/>
        <v>0</v>
      </c>
      <c r="L153" s="28"/>
      <c r="M153" s="28">
        <f t="shared" si="12"/>
        <v>0</v>
      </c>
      <c r="N153" s="28"/>
      <c r="O153" s="28">
        <f t="shared" si="13"/>
        <v>0</v>
      </c>
    </row>
    <row r="154" spans="1:15" ht="15">
      <c r="A154" s="28">
        <v>148</v>
      </c>
      <c r="B154" s="28"/>
      <c r="C154" s="22" t="s">
        <v>267</v>
      </c>
      <c r="D154" s="75" t="s">
        <v>0</v>
      </c>
      <c r="E154" s="50">
        <v>1464.5</v>
      </c>
      <c r="F154" s="45">
        <v>2</v>
      </c>
      <c r="G154" s="55">
        <f t="shared" si="14"/>
        <v>2929</v>
      </c>
      <c r="H154" s="28"/>
      <c r="I154" s="28">
        <f t="shared" si="10"/>
        <v>0</v>
      </c>
      <c r="J154" s="28"/>
      <c r="K154" s="28">
        <f t="shared" si="11"/>
        <v>0</v>
      </c>
      <c r="L154" s="32"/>
      <c r="M154" s="28">
        <f t="shared" si="12"/>
        <v>0</v>
      </c>
      <c r="N154" s="28"/>
      <c r="O154" s="28">
        <f t="shared" si="13"/>
        <v>0</v>
      </c>
    </row>
    <row r="155" spans="1:15" ht="15">
      <c r="A155" s="28">
        <v>149</v>
      </c>
      <c r="B155" s="28"/>
      <c r="C155" s="22" t="s">
        <v>268</v>
      </c>
      <c r="D155" s="75" t="s">
        <v>0</v>
      </c>
      <c r="E155" s="50">
        <v>12510.66</v>
      </c>
      <c r="F155" s="45">
        <v>1</v>
      </c>
      <c r="G155" s="55">
        <f t="shared" si="14"/>
        <v>12510.66</v>
      </c>
      <c r="H155" s="28"/>
      <c r="I155" s="28">
        <f t="shared" si="10"/>
        <v>0</v>
      </c>
      <c r="J155" s="28"/>
      <c r="K155" s="28">
        <f t="shared" si="11"/>
        <v>0</v>
      </c>
      <c r="L155" s="28"/>
      <c r="M155" s="28">
        <f t="shared" si="12"/>
        <v>0</v>
      </c>
      <c r="N155" s="28"/>
      <c r="O155" s="28">
        <f t="shared" si="13"/>
        <v>0</v>
      </c>
    </row>
    <row r="156" spans="1:15" ht="25.5">
      <c r="A156" s="28">
        <v>150</v>
      </c>
      <c r="B156" s="28"/>
      <c r="C156" s="22" t="s">
        <v>274</v>
      </c>
      <c r="D156" s="75"/>
      <c r="E156" s="50">
        <v>500</v>
      </c>
      <c r="F156" s="45">
        <v>2</v>
      </c>
      <c r="G156" s="55">
        <f t="shared" si="14"/>
        <v>1000</v>
      </c>
      <c r="H156" s="28"/>
      <c r="I156" s="28">
        <f t="shared" si="10"/>
        <v>0</v>
      </c>
      <c r="J156" s="28"/>
      <c r="K156" s="28">
        <f t="shared" si="11"/>
        <v>0</v>
      </c>
      <c r="L156" s="28"/>
      <c r="M156" s="28">
        <f t="shared" si="12"/>
        <v>0</v>
      </c>
      <c r="N156" s="28"/>
      <c r="O156" s="28">
        <f t="shared" si="13"/>
        <v>0</v>
      </c>
    </row>
    <row r="157" spans="1:15" ht="15">
      <c r="A157" s="28">
        <v>151</v>
      </c>
      <c r="B157" s="28"/>
      <c r="C157" s="22" t="s">
        <v>269</v>
      </c>
      <c r="D157" s="75" t="s">
        <v>0</v>
      </c>
      <c r="E157" s="51">
        <v>961.66666666666663</v>
      </c>
      <c r="F157" s="45">
        <v>2</v>
      </c>
      <c r="G157" s="55">
        <f t="shared" si="14"/>
        <v>1923.3333333333333</v>
      </c>
      <c r="H157" s="28"/>
      <c r="I157" s="28">
        <f t="shared" si="10"/>
        <v>0</v>
      </c>
      <c r="J157" s="28"/>
      <c r="K157" s="28">
        <f t="shared" si="11"/>
        <v>0</v>
      </c>
      <c r="L157" s="28"/>
      <c r="M157" s="28">
        <f t="shared" si="12"/>
        <v>0</v>
      </c>
      <c r="N157" s="32"/>
      <c r="O157" s="28">
        <f t="shared" si="13"/>
        <v>0</v>
      </c>
    </row>
    <row r="158" spans="1:15" ht="25.5">
      <c r="A158" s="28">
        <v>152</v>
      </c>
      <c r="B158" s="28"/>
      <c r="C158" s="22" t="s">
        <v>275</v>
      </c>
      <c r="D158" s="75" t="s">
        <v>0</v>
      </c>
      <c r="E158" s="50">
        <v>1000</v>
      </c>
      <c r="F158" s="45">
        <v>4</v>
      </c>
      <c r="G158" s="55">
        <f t="shared" si="14"/>
        <v>4000</v>
      </c>
      <c r="H158" s="28"/>
      <c r="I158" s="28">
        <f t="shared" si="10"/>
        <v>0</v>
      </c>
      <c r="J158" s="28"/>
      <c r="K158" s="28">
        <f t="shared" si="11"/>
        <v>0</v>
      </c>
      <c r="L158" s="28"/>
      <c r="M158" s="28">
        <f t="shared" si="12"/>
        <v>0</v>
      </c>
      <c r="N158" s="28"/>
      <c r="O158" s="28">
        <f t="shared" si="13"/>
        <v>0</v>
      </c>
    </row>
    <row r="159" spans="1:15" ht="15">
      <c r="A159" s="28">
        <v>153</v>
      </c>
      <c r="B159" s="28"/>
      <c r="C159" s="22" t="s">
        <v>276</v>
      </c>
      <c r="D159" s="75" t="s">
        <v>0</v>
      </c>
      <c r="E159" s="50">
        <v>1000</v>
      </c>
      <c r="F159" s="45"/>
      <c r="G159" s="55">
        <f t="shared" si="14"/>
        <v>0</v>
      </c>
      <c r="H159" s="28"/>
      <c r="I159" s="28">
        <f t="shared" si="10"/>
        <v>0</v>
      </c>
      <c r="J159" s="28"/>
      <c r="K159" s="28">
        <f t="shared" si="11"/>
        <v>0</v>
      </c>
      <c r="L159" s="28"/>
      <c r="M159" s="28">
        <f t="shared" si="12"/>
        <v>0</v>
      </c>
      <c r="N159" s="32">
        <v>6</v>
      </c>
      <c r="O159" s="28">
        <f t="shared" si="13"/>
        <v>6000</v>
      </c>
    </row>
    <row r="160" spans="1:15" ht="15">
      <c r="A160" s="28">
        <v>154</v>
      </c>
      <c r="B160" s="28"/>
      <c r="C160" s="22" t="s">
        <v>277</v>
      </c>
      <c r="D160" s="75" t="s">
        <v>0</v>
      </c>
      <c r="E160" s="50">
        <v>200</v>
      </c>
      <c r="F160" s="45"/>
      <c r="G160" s="55">
        <f t="shared" si="14"/>
        <v>0</v>
      </c>
      <c r="H160" s="28"/>
      <c r="I160" s="28">
        <f t="shared" si="10"/>
        <v>0</v>
      </c>
      <c r="J160" s="28"/>
      <c r="K160" s="28">
        <f t="shared" si="11"/>
        <v>0</v>
      </c>
      <c r="L160" s="28"/>
      <c r="M160" s="28">
        <f t="shared" si="12"/>
        <v>0</v>
      </c>
      <c r="N160" s="32">
        <v>6</v>
      </c>
      <c r="O160" s="28">
        <f t="shared" si="13"/>
        <v>1200</v>
      </c>
    </row>
    <row r="161" spans="1:15" ht="15">
      <c r="A161" s="28">
        <v>156</v>
      </c>
      <c r="B161" s="28"/>
      <c r="C161" s="22" t="s">
        <v>311</v>
      </c>
      <c r="D161" s="75" t="s">
        <v>0</v>
      </c>
      <c r="E161" s="50">
        <v>38.94</v>
      </c>
      <c r="F161" s="45">
        <v>135</v>
      </c>
      <c r="G161" s="55">
        <f t="shared" si="14"/>
        <v>5256.9</v>
      </c>
      <c r="H161" s="28"/>
      <c r="I161" s="28">
        <f t="shared" si="10"/>
        <v>0</v>
      </c>
      <c r="J161" s="28"/>
      <c r="K161" s="28">
        <f t="shared" si="11"/>
        <v>0</v>
      </c>
      <c r="L161" s="28"/>
      <c r="M161" s="28">
        <f t="shared" si="12"/>
        <v>0</v>
      </c>
      <c r="N161" s="28"/>
      <c r="O161" s="28">
        <f t="shared" si="13"/>
        <v>0</v>
      </c>
    </row>
    <row r="162" spans="1:15" ht="15">
      <c r="A162" s="28">
        <v>157</v>
      </c>
      <c r="B162" s="28"/>
      <c r="C162" s="22" t="s">
        <v>312</v>
      </c>
      <c r="D162" s="75" t="s">
        <v>0</v>
      </c>
      <c r="E162" s="50">
        <v>73.162499999999994</v>
      </c>
      <c r="F162" s="45">
        <v>57</v>
      </c>
      <c r="G162" s="55">
        <f t="shared" si="14"/>
        <v>4170.2624999999998</v>
      </c>
      <c r="H162" s="28"/>
      <c r="I162" s="28">
        <f t="shared" si="10"/>
        <v>0</v>
      </c>
      <c r="J162" s="28"/>
      <c r="K162" s="28">
        <f t="shared" si="11"/>
        <v>0</v>
      </c>
      <c r="L162" s="28"/>
      <c r="M162" s="28">
        <f t="shared" si="12"/>
        <v>0</v>
      </c>
      <c r="N162" s="28"/>
      <c r="O162" s="28">
        <f t="shared" si="13"/>
        <v>0</v>
      </c>
    </row>
    <row r="163" spans="1:15" ht="15">
      <c r="A163" s="28">
        <v>158</v>
      </c>
      <c r="B163" s="28"/>
      <c r="C163" s="22" t="s">
        <v>313</v>
      </c>
      <c r="D163" s="75" t="s">
        <v>0</v>
      </c>
      <c r="E163" s="50">
        <v>38.94</v>
      </c>
      <c r="F163" s="45">
        <v>145</v>
      </c>
      <c r="G163" s="55">
        <f t="shared" si="14"/>
        <v>5646.2999999999993</v>
      </c>
      <c r="H163" s="28"/>
      <c r="I163" s="28">
        <f t="shared" si="10"/>
        <v>0</v>
      </c>
      <c r="J163" s="28"/>
      <c r="K163" s="28">
        <f t="shared" si="11"/>
        <v>0</v>
      </c>
      <c r="L163" s="28"/>
      <c r="M163" s="28">
        <f t="shared" si="12"/>
        <v>0</v>
      </c>
      <c r="N163" s="28"/>
      <c r="O163" s="28">
        <f t="shared" si="13"/>
        <v>0</v>
      </c>
    </row>
    <row r="164" spans="1:15" ht="15">
      <c r="A164" s="28">
        <v>159</v>
      </c>
      <c r="B164" s="28"/>
      <c r="C164" s="22" t="s">
        <v>314</v>
      </c>
      <c r="D164" s="75" t="s">
        <v>0</v>
      </c>
      <c r="E164" s="50">
        <v>3000</v>
      </c>
      <c r="F164" s="45">
        <v>1</v>
      </c>
      <c r="G164" s="55">
        <f t="shared" si="14"/>
        <v>3000</v>
      </c>
      <c r="H164" s="28"/>
      <c r="I164" s="28">
        <f t="shared" si="10"/>
        <v>0</v>
      </c>
      <c r="J164" s="28"/>
      <c r="K164" s="28">
        <f t="shared" si="11"/>
        <v>0</v>
      </c>
      <c r="L164" s="28"/>
      <c r="M164" s="28">
        <f t="shared" si="12"/>
        <v>0</v>
      </c>
      <c r="N164" s="28"/>
      <c r="O164" s="28">
        <f t="shared" si="13"/>
        <v>0</v>
      </c>
    </row>
    <row r="165" spans="1:15" ht="15">
      <c r="A165" s="28">
        <v>160</v>
      </c>
      <c r="B165" s="28"/>
      <c r="C165" s="22" t="s">
        <v>315</v>
      </c>
      <c r="D165" s="75" t="s">
        <v>0</v>
      </c>
      <c r="E165" s="50">
        <v>3000</v>
      </c>
      <c r="F165" s="45"/>
      <c r="G165" s="55">
        <f t="shared" si="14"/>
        <v>0</v>
      </c>
      <c r="H165" s="28"/>
      <c r="I165" s="28">
        <f t="shared" si="10"/>
        <v>0</v>
      </c>
      <c r="J165" s="28"/>
      <c r="K165" s="28">
        <f t="shared" si="11"/>
        <v>0</v>
      </c>
      <c r="L165" s="28"/>
      <c r="M165" s="28">
        <f t="shared" si="12"/>
        <v>0</v>
      </c>
      <c r="N165" s="32">
        <v>3</v>
      </c>
      <c r="O165" s="28">
        <f t="shared" si="13"/>
        <v>9000</v>
      </c>
    </row>
    <row r="166" spans="1:15" ht="15">
      <c r="A166" s="28">
        <v>161</v>
      </c>
      <c r="B166" s="28"/>
      <c r="C166" s="22" t="s">
        <v>316</v>
      </c>
      <c r="D166" s="75" t="s">
        <v>0</v>
      </c>
      <c r="E166" s="50">
        <v>500</v>
      </c>
      <c r="F166" s="45"/>
      <c r="G166" s="55">
        <f t="shared" si="14"/>
        <v>0</v>
      </c>
      <c r="H166" s="28"/>
      <c r="I166" s="28">
        <f t="shared" si="10"/>
        <v>0</v>
      </c>
      <c r="J166" s="28"/>
      <c r="K166" s="28">
        <f t="shared" si="11"/>
        <v>0</v>
      </c>
      <c r="L166" s="28"/>
      <c r="M166" s="28">
        <f t="shared" si="12"/>
        <v>0</v>
      </c>
      <c r="N166" s="32">
        <v>3</v>
      </c>
      <c r="O166" s="28">
        <f t="shared" si="13"/>
        <v>1500</v>
      </c>
    </row>
    <row r="167" spans="1:15" ht="15">
      <c r="A167" s="28">
        <v>162</v>
      </c>
      <c r="B167" s="28"/>
      <c r="C167" s="22" t="s">
        <v>317</v>
      </c>
      <c r="D167" s="75" t="s">
        <v>0</v>
      </c>
      <c r="E167" s="50">
        <v>200</v>
      </c>
      <c r="F167" s="45"/>
      <c r="G167" s="55">
        <f t="shared" si="14"/>
        <v>0</v>
      </c>
      <c r="H167" s="28"/>
      <c r="I167" s="28">
        <f t="shared" si="10"/>
        <v>0</v>
      </c>
      <c r="J167" s="28"/>
      <c r="K167" s="28">
        <f t="shared" si="11"/>
        <v>0</v>
      </c>
      <c r="L167" s="28"/>
      <c r="M167" s="28">
        <f t="shared" si="12"/>
        <v>0</v>
      </c>
      <c r="N167" s="32">
        <v>24</v>
      </c>
      <c r="O167" s="28">
        <f t="shared" si="13"/>
        <v>4800</v>
      </c>
    </row>
    <row r="168" spans="1:15" ht="15">
      <c r="A168" s="28">
        <v>163</v>
      </c>
      <c r="B168" s="28"/>
      <c r="C168" s="22" t="s">
        <v>318</v>
      </c>
      <c r="D168" s="75" t="s">
        <v>0</v>
      </c>
      <c r="E168" s="50">
        <v>1500</v>
      </c>
      <c r="F168" s="45">
        <v>2</v>
      </c>
      <c r="G168" s="55">
        <f t="shared" si="14"/>
        <v>3000</v>
      </c>
      <c r="H168" s="28"/>
      <c r="I168" s="28">
        <f t="shared" si="10"/>
        <v>0</v>
      </c>
      <c r="J168" s="28"/>
      <c r="K168" s="28">
        <f t="shared" si="11"/>
        <v>0</v>
      </c>
      <c r="L168" s="28"/>
      <c r="M168" s="28">
        <f t="shared" si="12"/>
        <v>0</v>
      </c>
      <c r="N168" s="32"/>
      <c r="O168" s="28">
        <f t="shared" si="13"/>
        <v>0</v>
      </c>
    </row>
    <row r="169" spans="1:15" ht="15">
      <c r="A169" s="28">
        <v>164</v>
      </c>
      <c r="B169" s="28"/>
      <c r="C169" s="22" t="s">
        <v>384</v>
      </c>
      <c r="D169" s="75" t="s">
        <v>0</v>
      </c>
      <c r="E169" s="50">
        <v>1000</v>
      </c>
      <c r="F169" s="45"/>
      <c r="G169" s="55">
        <f t="shared" si="14"/>
        <v>0</v>
      </c>
      <c r="H169" s="28"/>
      <c r="I169" s="28">
        <f t="shared" si="10"/>
        <v>0</v>
      </c>
      <c r="J169" s="28"/>
      <c r="K169" s="28">
        <f t="shared" si="11"/>
        <v>0</v>
      </c>
      <c r="L169" s="28"/>
      <c r="M169" s="28">
        <f t="shared" si="12"/>
        <v>0</v>
      </c>
      <c r="N169" s="32">
        <v>17</v>
      </c>
      <c r="O169" s="28">
        <f t="shared" si="13"/>
        <v>17000</v>
      </c>
    </row>
    <row r="170" spans="1:15" ht="15">
      <c r="A170" s="28">
        <v>165</v>
      </c>
      <c r="B170" s="28"/>
      <c r="C170" s="22" t="s">
        <v>319</v>
      </c>
      <c r="D170" s="75" t="s">
        <v>94</v>
      </c>
      <c r="E170" s="50">
        <v>25</v>
      </c>
      <c r="F170" s="45"/>
      <c r="G170" s="55">
        <f t="shared" si="14"/>
        <v>0</v>
      </c>
      <c r="H170" s="28"/>
      <c r="I170" s="28">
        <f t="shared" si="10"/>
        <v>0</v>
      </c>
      <c r="J170" s="28"/>
      <c r="K170" s="28">
        <f t="shared" si="11"/>
        <v>0</v>
      </c>
      <c r="L170" s="28"/>
      <c r="M170" s="28">
        <f t="shared" si="12"/>
        <v>0</v>
      </c>
      <c r="N170" s="22">
        <v>175</v>
      </c>
      <c r="O170" s="28">
        <f t="shared" si="13"/>
        <v>4375</v>
      </c>
    </row>
    <row r="171" spans="1:15" ht="15">
      <c r="A171" s="28">
        <v>166</v>
      </c>
      <c r="B171" s="28"/>
      <c r="C171" s="22" t="s">
        <v>320</v>
      </c>
      <c r="D171" s="75" t="s">
        <v>0</v>
      </c>
      <c r="E171" s="50">
        <v>2000</v>
      </c>
      <c r="F171" s="45"/>
      <c r="G171" s="55">
        <f t="shared" si="14"/>
        <v>0</v>
      </c>
      <c r="H171" s="28"/>
      <c r="I171" s="28">
        <f t="shared" si="10"/>
        <v>0</v>
      </c>
      <c r="J171" s="28"/>
      <c r="K171" s="28">
        <f t="shared" si="11"/>
        <v>0</v>
      </c>
      <c r="L171" s="28"/>
      <c r="M171" s="28">
        <f t="shared" si="12"/>
        <v>0</v>
      </c>
      <c r="N171" s="32">
        <v>1</v>
      </c>
      <c r="O171" s="28">
        <f t="shared" si="13"/>
        <v>2000</v>
      </c>
    </row>
    <row r="172" spans="1:15" ht="15">
      <c r="A172" s="28">
        <v>167</v>
      </c>
      <c r="B172" s="28"/>
      <c r="C172" s="22" t="s">
        <v>321</v>
      </c>
      <c r="D172" s="75" t="s">
        <v>0</v>
      </c>
      <c r="E172" s="50">
        <f>3965/7</f>
        <v>566.42857142857144</v>
      </c>
      <c r="F172" s="45">
        <v>0</v>
      </c>
      <c r="G172" s="55">
        <f t="shared" si="14"/>
        <v>0</v>
      </c>
      <c r="H172" s="28"/>
      <c r="I172" s="28">
        <f t="shared" si="10"/>
        <v>0</v>
      </c>
      <c r="J172" s="28"/>
      <c r="K172" s="28">
        <f t="shared" si="11"/>
        <v>0</v>
      </c>
      <c r="L172" s="28"/>
      <c r="M172" s="28">
        <f t="shared" si="12"/>
        <v>0</v>
      </c>
      <c r="N172" s="32"/>
      <c r="O172" s="28">
        <f t="shared" si="13"/>
        <v>0</v>
      </c>
    </row>
    <row r="173" spans="1:15" ht="15">
      <c r="A173" s="28">
        <v>168</v>
      </c>
      <c r="B173" s="28"/>
      <c r="C173" s="22" t="s">
        <v>322</v>
      </c>
      <c r="D173" s="75" t="s">
        <v>94</v>
      </c>
      <c r="E173" s="50">
        <v>1740</v>
      </c>
      <c r="F173" s="49">
        <v>0.77499999999999991</v>
      </c>
      <c r="G173" s="55">
        <f t="shared" si="14"/>
        <v>1348.4999999999998</v>
      </c>
      <c r="H173" s="28"/>
      <c r="I173" s="28">
        <f t="shared" si="10"/>
        <v>0</v>
      </c>
      <c r="J173" s="28"/>
      <c r="K173" s="28">
        <f t="shared" si="11"/>
        <v>0</v>
      </c>
      <c r="L173" s="28"/>
      <c r="M173" s="28">
        <f t="shared" si="12"/>
        <v>0</v>
      </c>
      <c r="N173" s="28"/>
      <c r="O173" s="28">
        <f t="shared" si="13"/>
        <v>0</v>
      </c>
    </row>
    <row r="174" spans="1:15" ht="15">
      <c r="A174" s="28">
        <v>169</v>
      </c>
      <c r="B174" s="28"/>
      <c r="C174" s="22" t="s">
        <v>323</v>
      </c>
      <c r="D174" s="75" t="s">
        <v>0</v>
      </c>
      <c r="E174" s="50">
        <f>5864/5</f>
        <v>1172.8</v>
      </c>
      <c r="F174" s="45">
        <v>2</v>
      </c>
      <c r="G174" s="55">
        <f t="shared" si="14"/>
        <v>2345.6</v>
      </c>
      <c r="H174" s="28"/>
      <c r="I174" s="28">
        <f t="shared" si="10"/>
        <v>0</v>
      </c>
      <c r="J174" s="28"/>
      <c r="K174" s="28">
        <f t="shared" si="11"/>
        <v>0</v>
      </c>
      <c r="L174" s="28"/>
      <c r="M174" s="28">
        <f t="shared" si="12"/>
        <v>0</v>
      </c>
      <c r="N174" s="28"/>
      <c r="O174" s="28">
        <f t="shared" si="13"/>
        <v>0</v>
      </c>
    </row>
    <row r="175" spans="1:15" ht="15">
      <c r="A175" s="28">
        <v>170</v>
      </c>
      <c r="B175" s="28"/>
      <c r="C175" s="22" t="s">
        <v>289</v>
      </c>
      <c r="D175" s="75" t="s">
        <v>0</v>
      </c>
      <c r="E175" s="50">
        <v>974.66600000000005</v>
      </c>
      <c r="F175" s="45">
        <v>2</v>
      </c>
      <c r="G175" s="55">
        <f t="shared" si="14"/>
        <v>1949.3320000000001</v>
      </c>
      <c r="H175" s="28"/>
      <c r="I175" s="28">
        <f t="shared" si="10"/>
        <v>0</v>
      </c>
      <c r="J175" s="28"/>
      <c r="K175" s="28">
        <f t="shared" si="11"/>
        <v>0</v>
      </c>
      <c r="L175" s="28"/>
      <c r="M175" s="28">
        <f t="shared" si="12"/>
        <v>0</v>
      </c>
      <c r="N175" s="28"/>
      <c r="O175" s="28">
        <f t="shared" si="13"/>
        <v>0</v>
      </c>
    </row>
    <row r="176" spans="1:15" ht="15">
      <c r="A176" s="28">
        <v>171</v>
      </c>
      <c r="B176" s="28"/>
      <c r="C176" s="22" t="s">
        <v>324</v>
      </c>
      <c r="D176" s="75" t="s">
        <v>0</v>
      </c>
      <c r="E176" s="50">
        <v>977</v>
      </c>
      <c r="F176" s="45">
        <v>6</v>
      </c>
      <c r="G176" s="55">
        <f t="shared" si="14"/>
        <v>5862</v>
      </c>
      <c r="H176" s="28"/>
      <c r="I176" s="28">
        <f t="shared" si="10"/>
        <v>0</v>
      </c>
      <c r="J176" s="28"/>
      <c r="K176" s="28">
        <f t="shared" si="11"/>
        <v>0</v>
      </c>
      <c r="L176" s="28"/>
      <c r="M176" s="28">
        <f t="shared" si="12"/>
        <v>0</v>
      </c>
      <c r="N176" s="28"/>
      <c r="O176" s="28">
        <f t="shared" si="13"/>
        <v>0</v>
      </c>
    </row>
    <row r="177" spans="1:15" ht="15">
      <c r="A177" s="28">
        <v>172</v>
      </c>
      <c r="B177" s="28"/>
      <c r="C177" s="22" t="s">
        <v>325</v>
      </c>
      <c r="D177" s="75" t="s">
        <v>0</v>
      </c>
      <c r="E177" s="50">
        <v>10000</v>
      </c>
      <c r="F177" s="45">
        <v>1</v>
      </c>
      <c r="G177" s="55">
        <f t="shared" si="14"/>
        <v>10000</v>
      </c>
      <c r="H177" s="28"/>
      <c r="I177" s="28">
        <f t="shared" si="10"/>
        <v>0</v>
      </c>
      <c r="J177" s="28"/>
      <c r="K177" s="28">
        <f t="shared" si="11"/>
        <v>0</v>
      </c>
      <c r="L177" s="28"/>
      <c r="M177" s="28">
        <f t="shared" si="12"/>
        <v>0</v>
      </c>
      <c r="N177" s="28"/>
      <c r="O177" s="28">
        <f t="shared" si="13"/>
        <v>0</v>
      </c>
    </row>
    <row r="178" spans="1:15" ht="15">
      <c r="A178" s="28">
        <v>173</v>
      </c>
      <c r="B178" s="28"/>
      <c r="C178" s="22" t="s">
        <v>326</v>
      </c>
      <c r="D178" s="75" t="s">
        <v>0</v>
      </c>
      <c r="E178" s="50">
        <v>50000</v>
      </c>
      <c r="F178" s="45"/>
      <c r="G178" s="55">
        <f t="shared" si="14"/>
        <v>0</v>
      </c>
      <c r="H178" s="28"/>
      <c r="I178" s="28">
        <f t="shared" si="10"/>
        <v>0</v>
      </c>
      <c r="J178" s="28"/>
      <c r="K178" s="28">
        <f t="shared" si="11"/>
        <v>0</v>
      </c>
      <c r="L178" s="32">
        <v>1</v>
      </c>
      <c r="M178" s="28">
        <f t="shared" si="12"/>
        <v>50000</v>
      </c>
      <c r="N178" s="28"/>
      <c r="O178" s="28">
        <f t="shared" si="13"/>
        <v>0</v>
      </c>
    </row>
    <row r="179" spans="1:15" ht="15">
      <c r="A179" s="28">
        <v>174</v>
      </c>
      <c r="B179" s="28"/>
      <c r="C179" s="22" t="s">
        <v>327</v>
      </c>
      <c r="D179" s="75" t="s">
        <v>0</v>
      </c>
      <c r="E179" s="50">
        <v>978.16666599999996</v>
      </c>
      <c r="F179" s="45">
        <v>5</v>
      </c>
      <c r="G179" s="55">
        <f t="shared" si="14"/>
        <v>4890.8333299999995</v>
      </c>
      <c r="H179" s="28"/>
      <c r="I179" s="28">
        <f t="shared" si="10"/>
        <v>0</v>
      </c>
      <c r="J179" s="28"/>
      <c r="K179" s="28">
        <f t="shared" si="11"/>
        <v>0</v>
      </c>
      <c r="L179" s="32"/>
      <c r="M179" s="28">
        <f t="shared" si="12"/>
        <v>0</v>
      </c>
      <c r="N179" s="28"/>
      <c r="O179" s="28">
        <f t="shared" si="13"/>
        <v>0</v>
      </c>
    </row>
    <row r="180" spans="1:15" ht="15">
      <c r="A180" s="28">
        <v>175</v>
      </c>
      <c r="B180" s="28"/>
      <c r="C180" s="22" t="s">
        <v>328</v>
      </c>
      <c r="D180" s="75" t="s">
        <v>0</v>
      </c>
      <c r="E180" s="50">
        <v>977</v>
      </c>
      <c r="F180" s="45">
        <v>2</v>
      </c>
      <c r="G180" s="55">
        <f t="shared" si="14"/>
        <v>1954</v>
      </c>
      <c r="H180" s="28"/>
      <c r="I180" s="28">
        <f t="shared" si="10"/>
        <v>0</v>
      </c>
      <c r="J180" s="28"/>
      <c r="K180" s="28">
        <f t="shared" si="11"/>
        <v>0</v>
      </c>
      <c r="L180" s="28"/>
      <c r="M180" s="28">
        <f t="shared" si="12"/>
        <v>0</v>
      </c>
      <c r="N180" s="28"/>
      <c r="O180" s="28">
        <f t="shared" si="13"/>
        <v>0</v>
      </c>
    </row>
    <row r="181" spans="1:15" ht="15">
      <c r="A181" s="28">
        <v>176</v>
      </c>
      <c r="B181" s="28"/>
      <c r="C181" s="22" t="s">
        <v>385</v>
      </c>
      <c r="D181" s="75" t="s">
        <v>0</v>
      </c>
      <c r="E181" s="50">
        <v>973.33299999999997</v>
      </c>
      <c r="F181" s="45">
        <v>3</v>
      </c>
      <c r="G181" s="55">
        <f t="shared" si="14"/>
        <v>2919.9989999999998</v>
      </c>
      <c r="H181" s="28"/>
      <c r="I181" s="28">
        <f t="shared" si="10"/>
        <v>0</v>
      </c>
      <c r="J181" s="28"/>
      <c r="K181" s="28">
        <f t="shared" si="11"/>
        <v>0</v>
      </c>
      <c r="L181" s="28"/>
      <c r="M181" s="28">
        <f t="shared" si="12"/>
        <v>0</v>
      </c>
      <c r="N181" s="28"/>
      <c r="O181" s="28">
        <f t="shared" si="13"/>
        <v>0</v>
      </c>
    </row>
    <row r="182" spans="1:15" ht="15">
      <c r="A182" s="28">
        <v>177</v>
      </c>
      <c r="B182" s="28"/>
      <c r="C182" s="22" t="s">
        <v>329</v>
      </c>
      <c r="D182" s="75" t="s">
        <v>0</v>
      </c>
      <c r="E182" s="50">
        <v>200</v>
      </c>
      <c r="F182" s="45">
        <v>1</v>
      </c>
      <c r="G182" s="55">
        <f t="shared" si="14"/>
        <v>200</v>
      </c>
      <c r="H182" s="28"/>
      <c r="I182" s="28">
        <f t="shared" si="10"/>
        <v>0</v>
      </c>
      <c r="J182" s="28"/>
      <c r="K182" s="28">
        <f t="shared" si="11"/>
        <v>0</v>
      </c>
      <c r="L182" s="28"/>
      <c r="M182" s="28">
        <f t="shared" si="12"/>
        <v>0</v>
      </c>
      <c r="N182" s="28"/>
      <c r="O182" s="28">
        <f t="shared" si="13"/>
        <v>0</v>
      </c>
    </row>
    <row r="183" spans="1:15" ht="15">
      <c r="A183" s="28">
        <v>178</v>
      </c>
      <c r="B183" s="28"/>
      <c r="C183" s="22" t="s">
        <v>330</v>
      </c>
      <c r="D183" s="75" t="s">
        <v>291</v>
      </c>
      <c r="E183" s="50">
        <v>25</v>
      </c>
      <c r="F183" s="45">
        <v>196</v>
      </c>
      <c r="G183" s="55">
        <f t="shared" si="14"/>
        <v>4900</v>
      </c>
      <c r="H183" s="28"/>
      <c r="I183" s="28">
        <f t="shared" si="10"/>
        <v>0</v>
      </c>
      <c r="J183" s="28"/>
      <c r="K183" s="28">
        <f t="shared" si="11"/>
        <v>0</v>
      </c>
      <c r="L183" s="28"/>
      <c r="M183" s="28">
        <f t="shared" si="12"/>
        <v>0</v>
      </c>
      <c r="N183" s="28"/>
      <c r="O183" s="28">
        <f t="shared" si="13"/>
        <v>0</v>
      </c>
    </row>
    <row r="184" spans="1:15" ht="15">
      <c r="A184" s="28">
        <v>179</v>
      </c>
      <c r="B184" s="28"/>
      <c r="C184" s="22" t="s">
        <v>331</v>
      </c>
      <c r="D184" s="75" t="s">
        <v>0</v>
      </c>
      <c r="E184" s="50">
        <v>2000</v>
      </c>
      <c r="F184" s="45">
        <v>3</v>
      </c>
      <c r="G184" s="55">
        <f t="shared" si="14"/>
        <v>6000</v>
      </c>
      <c r="H184" s="28"/>
      <c r="I184" s="28">
        <f t="shared" si="10"/>
        <v>0</v>
      </c>
      <c r="J184" s="28"/>
      <c r="K184" s="28">
        <f t="shared" si="11"/>
        <v>0</v>
      </c>
      <c r="L184" s="28"/>
      <c r="M184" s="28">
        <f t="shared" si="12"/>
        <v>0</v>
      </c>
      <c r="N184" s="28"/>
      <c r="O184" s="28">
        <f t="shared" si="13"/>
        <v>0</v>
      </c>
    </row>
    <row r="185" spans="1:15" ht="15">
      <c r="A185" s="28">
        <v>180</v>
      </c>
      <c r="B185" s="28"/>
      <c r="C185" s="22" t="s">
        <v>332</v>
      </c>
      <c r="D185" s="75" t="s">
        <v>0</v>
      </c>
      <c r="E185" s="50">
        <v>1162.2</v>
      </c>
      <c r="F185" s="45">
        <v>2</v>
      </c>
      <c r="G185" s="55">
        <f t="shared" si="14"/>
        <v>2324.4</v>
      </c>
      <c r="H185" s="28"/>
      <c r="I185" s="28">
        <f t="shared" si="10"/>
        <v>0</v>
      </c>
      <c r="J185" s="28"/>
      <c r="K185" s="28">
        <f t="shared" si="11"/>
        <v>0</v>
      </c>
      <c r="L185" s="22"/>
      <c r="M185" s="28">
        <f t="shared" si="12"/>
        <v>0</v>
      </c>
      <c r="N185" s="28"/>
      <c r="O185" s="28">
        <f t="shared" si="13"/>
        <v>0</v>
      </c>
    </row>
    <row r="186" spans="1:15" ht="15">
      <c r="A186" s="28">
        <v>181</v>
      </c>
      <c r="B186" s="28"/>
      <c r="C186" s="22" t="s">
        <v>333</v>
      </c>
      <c r="D186" s="75" t="s">
        <v>0</v>
      </c>
      <c r="E186" s="50">
        <v>1171.8</v>
      </c>
      <c r="F186" s="45">
        <v>4</v>
      </c>
      <c r="G186" s="55">
        <f t="shared" si="14"/>
        <v>4687.2</v>
      </c>
      <c r="H186" s="28"/>
      <c r="I186" s="28">
        <f t="shared" si="10"/>
        <v>0</v>
      </c>
      <c r="J186" s="28"/>
      <c r="K186" s="28">
        <f t="shared" si="11"/>
        <v>0</v>
      </c>
      <c r="L186" s="32"/>
      <c r="M186" s="28">
        <f t="shared" si="12"/>
        <v>0</v>
      </c>
      <c r="N186" s="28"/>
      <c r="O186" s="28">
        <f t="shared" si="13"/>
        <v>0</v>
      </c>
    </row>
    <row r="187" spans="1:15" ht="15">
      <c r="A187" s="28">
        <v>182</v>
      </c>
      <c r="B187" s="28"/>
      <c r="C187" s="22" t="s">
        <v>334</v>
      </c>
      <c r="D187" s="75" t="s">
        <v>0</v>
      </c>
      <c r="E187" s="50">
        <v>1174.2</v>
      </c>
      <c r="F187" s="45">
        <v>5</v>
      </c>
      <c r="G187" s="55">
        <f t="shared" si="14"/>
        <v>5871</v>
      </c>
      <c r="H187" s="28"/>
      <c r="I187" s="28">
        <f t="shared" si="10"/>
        <v>0</v>
      </c>
      <c r="J187" s="28"/>
      <c r="K187" s="28">
        <f t="shared" si="11"/>
        <v>0</v>
      </c>
      <c r="L187" s="28"/>
      <c r="M187" s="28">
        <f t="shared" si="12"/>
        <v>0</v>
      </c>
      <c r="N187" s="28"/>
      <c r="O187" s="28">
        <f t="shared" si="13"/>
        <v>0</v>
      </c>
    </row>
    <row r="188" spans="1:15" ht="15">
      <c r="A188" s="28">
        <v>183</v>
      </c>
      <c r="B188" s="28"/>
      <c r="C188" s="22" t="s">
        <v>335</v>
      </c>
      <c r="D188" s="75" t="s">
        <v>0</v>
      </c>
      <c r="E188" s="50">
        <v>2773</v>
      </c>
      <c r="F188" s="45">
        <v>1</v>
      </c>
      <c r="G188" s="55">
        <f t="shared" si="14"/>
        <v>2773</v>
      </c>
      <c r="H188" s="28"/>
      <c r="I188" s="28">
        <f t="shared" si="10"/>
        <v>0</v>
      </c>
      <c r="J188" s="28"/>
      <c r="K188" s="28">
        <f t="shared" si="11"/>
        <v>0</v>
      </c>
      <c r="L188" s="28"/>
      <c r="M188" s="28">
        <f t="shared" si="12"/>
        <v>0</v>
      </c>
      <c r="N188" s="28"/>
      <c r="O188" s="28">
        <f t="shared" si="13"/>
        <v>0</v>
      </c>
    </row>
    <row r="189" spans="1:15" ht="15">
      <c r="A189" s="28">
        <v>184</v>
      </c>
      <c r="B189" s="37"/>
      <c r="C189" s="22" t="s">
        <v>336</v>
      </c>
      <c r="D189" s="75" t="s">
        <v>0</v>
      </c>
      <c r="E189" s="50">
        <v>767</v>
      </c>
      <c r="F189" s="45">
        <v>1</v>
      </c>
      <c r="G189" s="59">
        <f t="shared" si="14"/>
        <v>767</v>
      </c>
      <c r="H189" s="37"/>
      <c r="I189" s="37">
        <f t="shared" si="10"/>
        <v>0</v>
      </c>
      <c r="J189" s="37"/>
      <c r="K189" s="37">
        <f t="shared" si="11"/>
        <v>0</v>
      </c>
      <c r="L189" s="37"/>
      <c r="M189" s="37">
        <f t="shared" si="12"/>
        <v>0</v>
      </c>
      <c r="N189" s="37"/>
      <c r="O189" s="37">
        <f t="shared" si="13"/>
        <v>0</v>
      </c>
    </row>
    <row r="190" spans="1:15" ht="33.75" customHeight="1">
      <c r="A190" s="28">
        <v>185</v>
      </c>
      <c r="B190" s="37"/>
      <c r="C190" s="22" t="s">
        <v>341</v>
      </c>
      <c r="D190" s="75" t="s">
        <v>0</v>
      </c>
      <c r="E190" s="50">
        <v>2000000</v>
      </c>
      <c r="F190" s="45"/>
      <c r="G190" s="59">
        <f t="shared" si="14"/>
        <v>0</v>
      </c>
      <c r="H190" s="37"/>
      <c r="I190" s="37">
        <f t="shared" si="10"/>
        <v>0</v>
      </c>
      <c r="J190" s="37"/>
      <c r="K190" s="37">
        <f t="shared" si="11"/>
        <v>0</v>
      </c>
      <c r="L190" s="37">
        <v>1</v>
      </c>
      <c r="M190" s="37">
        <f t="shared" si="12"/>
        <v>2000000</v>
      </c>
      <c r="N190" s="37"/>
      <c r="O190" s="37">
        <f t="shared" si="13"/>
        <v>0</v>
      </c>
    </row>
    <row r="191" spans="1:15" s="39" customFormat="1" ht="41.25" customHeight="1">
      <c r="A191" s="28">
        <v>186</v>
      </c>
      <c r="B191" s="28"/>
      <c r="C191" s="22" t="s">
        <v>342</v>
      </c>
      <c r="D191" s="75" t="s">
        <v>0</v>
      </c>
      <c r="E191" s="50">
        <v>1000</v>
      </c>
      <c r="F191" s="45"/>
      <c r="G191" s="55">
        <f t="shared" si="14"/>
        <v>0</v>
      </c>
      <c r="H191" s="21"/>
      <c r="I191" s="28">
        <f t="shared" si="10"/>
        <v>0</v>
      </c>
      <c r="J191" s="21"/>
      <c r="K191" s="28">
        <f t="shared" si="11"/>
        <v>0</v>
      </c>
      <c r="L191" s="21">
        <v>1</v>
      </c>
      <c r="M191" s="28">
        <f t="shared" si="12"/>
        <v>1000</v>
      </c>
      <c r="N191" s="21"/>
      <c r="O191" s="28">
        <f t="shared" si="13"/>
        <v>0</v>
      </c>
    </row>
    <row r="192" spans="1:15" s="39" customFormat="1" ht="15.75">
      <c r="A192" s="28">
        <v>187</v>
      </c>
      <c r="B192" s="40"/>
      <c r="C192" s="22" t="s">
        <v>343</v>
      </c>
      <c r="D192" s="75" t="s">
        <v>0</v>
      </c>
      <c r="E192" s="50">
        <v>1000</v>
      </c>
      <c r="F192" s="45"/>
      <c r="G192" s="55">
        <f t="shared" si="14"/>
        <v>0</v>
      </c>
      <c r="H192" s="21"/>
      <c r="I192" s="28">
        <f t="shared" si="10"/>
        <v>0</v>
      </c>
      <c r="J192" s="22"/>
      <c r="K192" s="28">
        <f t="shared" si="11"/>
        <v>0</v>
      </c>
      <c r="L192" s="21">
        <v>1</v>
      </c>
      <c r="M192" s="28">
        <f t="shared" si="12"/>
        <v>1000</v>
      </c>
      <c r="N192" s="21"/>
      <c r="O192" s="28">
        <f t="shared" si="13"/>
        <v>0</v>
      </c>
    </row>
    <row r="193" spans="1:15" s="39" customFormat="1" ht="34.5" customHeight="1">
      <c r="A193" s="28">
        <v>188</v>
      </c>
      <c r="B193" s="40"/>
      <c r="C193" s="22" t="s">
        <v>344</v>
      </c>
      <c r="D193" s="75" t="s">
        <v>0</v>
      </c>
      <c r="E193" s="50">
        <v>1000</v>
      </c>
      <c r="F193" s="45"/>
      <c r="G193" s="55">
        <f t="shared" si="14"/>
        <v>0</v>
      </c>
      <c r="H193" s="21"/>
      <c r="I193" s="28">
        <f t="shared" si="10"/>
        <v>0</v>
      </c>
      <c r="J193" s="22"/>
      <c r="K193" s="28">
        <f t="shared" si="11"/>
        <v>0</v>
      </c>
      <c r="L193" s="21"/>
      <c r="M193" s="28">
        <f t="shared" si="12"/>
        <v>0</v>
      </c>
      <c r="N193" s="21">
        <v>1</v>
      </c>
      <c r="O193" s="28">
        <f t="shared" si="13"/>
        <v>1000</v>
      </c>
    </row>
    <row r="194" spans="1:15" s="39" customFormat="1" ht="15">
      <c r="A194" s="28">
        <v>189</v>
      </c>
      <c r="B194" s="21"/>
      <c r="C194" s="22" t="s">
        <v>345</v>
      </c>
      <c r="D194" s="75" t="s">
        <v>0</v>
      </c>
      <c r="E194" s="50">
        <v>1500</v>
      </c>
      <c r="F194" s="45"/>
      <c r="G194" s="55">
        <f t="shared" si="14"/>
        <v>0</v>
      </c>
      <c r="H194" s="21"/>
      <c r="I194" s="28">
        <f t="shared" si="10"/>
        <v>0</v>
      </c>
      <c r="J194" s="22"/>
      <c r="K194" s="28">
        <f t="shared" si="11"/>
        <v>0</v>
      </c>
      <c r="L194" s="21"/>
      <c r="M194" s="28">
        <f t="shared" si="12"/>
        <v>0</v>
      </c>
      <c r="N194" s="21">
        <v>1</v>
      </c>
      <c r="O194" s="28">
        <f t="shared" si="13"/>
        <v>1500</v>
      </c>
    </row>
    <row r="195" spans="1:15" s="39" customFormat="1" ht="15.75">
      <c r="A195" s="28">
        <v>190</v>
      </c>
      <c r="B195" s="33"/>
      <c r="C195" s="22" t="s">
        <v>346</v>
      </c>
      <c r="D195" s="75" t="s">
        <v>0</v>
      </c>
      <c r="E195" s="50">
        <v>100</v>
      </c>
      <c r="F195" s="45"/>
      <c r="G195" s="55">
        <f t="shared" si="14"/>
        <v>0</v>
      </c>
      <c r="H195" s="21"/>
      <c r="I195" s="28">
        <f t="shared" si="10"/>
        <v>0</v>
      </c>
      <c r="J195" s="21"/>
      <c r="K195" s="28">
        <f t="shared" si="11"/>
        <v>0</v>
      </c>
      <c r="L195" s="21"/>
      <c r="M195" s="28">
        <f t="shared" si="12"/>
        <v>0</v>
      </c>
      <c r="N195" s="38">
        <v>3</v>
      </c>
      <c r="O195" s="28">
        <f t="shared" si="13"/>
        <v>300</v>
      </c>
    </row>
    <row r="196" spans="1:15" s="39" customFormat="1" ht="15.75">
      <c r="A196" s="28">
        <v>191</v>
      </c>
      <c r="B196" s="33"/>
      <c r="C196" s="22" t="s">
        <v>347</v>
      </c>
      <c r="D196" s="75" t="s">
        <v>0</v>
      </c>
      <c r="E196" s="50">
        <v>2000</v>
      </c>
      <c r="F196" s="45"/>
      <c r="G196" s="55">
        <f t="shared" si="14"/>
        <v>0</v>
      </c>
      <c r="H196" s="21"/>
      <c r="I196" s="28">
        <f t="shared" si="10"/>
        <v>0</v>
      </c>
      <c r="J196" s="21"/>
      <c r="K196" s="28">
        <f t="shared" si="11"/>
        <v>0</v>
      </c>
      <c r="L196" s="21"/>
      <c r="M196" s="28">
        <f t="shared" si="12"/>
        <v>0</v>
      </c>
      <c r="N196" s="36">
        <v>1</v>
      </c>
      <c r="O196" s="28">
        <f t="shared" si="13"/>
        <v>2000</v>
      </c>
    </row>
    <row r="197" spans="1:15" ht="15.75" customHeight="1">
      <c r="A197" s="28">
        <v>193</v>
      </c>
      <c r="B197" s="43"/>
      <c r="C197" s="22" t="s">
        <v>348</v>
      </c>
      <c r="D197" s="75" t="s">
        <v>0</v>
      </c>
      <c r="E197" s="50">
        <v>15576</v>
      </c>
      <c r="F197" s="45">
        <v>6</v>
      </c>
      <c r="G197" s="55">
        <f t="shared" si="14"/>
        <v>93456</v>
      </c>
      <c r="H197" s="43"/>
      <c r="I197" s="28">
        <f t="shared" si="10"/>
        <v>0</v>
      </c>
      <c r="J197" s="31"/>
      <c r="K197" s="28">
        <f t="shared" si="11"/>
        <v>0</v>
      </c>
      <c r="L197" s="31"/>
      <c r="M197" s="28">
        <f t="shared" si="12"/>
        <v>0</v>
      </c>
      <c r="N197" s="36"/>
      <c r="O197" s="28">
        <f t="shared" si="13"/>
        <v>0</v>
      </c>
    </row>
    <row r="198" spans="1:15" ht="15">
      <c r="A198" s="28">
        <v>195</v>
      </c>
      <c r="B198" s="28"/>
      <c r="C198" s="22" t="s">
        <v>351</v>
      </c>
      <c r="D198" s="75" t="s">
        <v>0</v>
      </c>
      <c r="E198" s="50">
        <f>5848/6</f>
        <v>974.66666666666663</v>
      </c>
      <c r="F198" s="45">
        <v>2</v>
      </c>
      <c r="G198" s="55">
        <f t="shared" si="14"/>
        <v>1949.3333333333333</v>
      </c>
      <c r="H198" s="28"/>
      <c r="I198" s="28">
        <f t="shared" si="10"/>
        <v>0</v>
      </c>
      <c r="J198" s="28"/>
      <c r="K198" s="28">
        <f t="shared" si="11"/>
        <v>0</v>
      </c>
      <c r="L198" s="28"/>
      <c r="M198" s="28">
        <f t="shared" si="12"/>
        <v>0</v>
      </c>
      <c r="N198" s="28"/>
      <c r="O198" s="28">
        <f t="shared" si="13"/>
        <v>0</v>
      </c>
    </row>
    <row r="199" spans="1:15" ht="15">
      <c r="A199" s="28">
        <v>197</v>
      </c>
      <c r="B199" s="37"/>
      <c r="C199" s="76" t="s">
        <v>353</v>
      </c>
      <c r="D199" s="77" t="s">
        <v>355</v>
      </c>
      <c r="E199" s="53">
        <v>266090</v>
      </c>
      <c r="F199" s="54">
        <v>0.99199999999999999</v>
      </c>
      <c r="G199" s="56">
        <f>F199*E199</f>
        <v>263961.27999999997</v>
      </c>
      <c r="H199" s="31"/>
      <c r="I199" s="28">
        <f t="shared" si="10"/>
        <v>0</v>
      </c>
      <c r="J199" s="31"/>
      <c r="K199" s="28">
        <f t="shared" si="11"/>
        <v>0</v>
      </c>
      <c r="L199" s="31"/>
      <c r="M199" s="28">
        <f t="shared" si="12"/>
        <v>0</v>
      </c>
      <c r="N199" s="36"/>
      <c r="O199" s="28">
        <f t="shared" si="13"/>
        <v>0</v>
      </c>
    </row>
    <row r="200" spans="1:15" ht="15">
      <c r="A200" s="28">
        <v>198</v>
      </c>
      <c r="B200" s="28"/>
      <c r="C200" s="22" t="s">
        <v>354</v>
      </c>
      <c r="D200" s="75" t="s">
        <v>0</v>
      </c>
      <c r="E200" s="50">
        <f>5852/2</f>
        <v>2926</v>
      </c>
      <c r="F200" s="45">
        <v>2</v>
      </c>
      <c r="G200" s="56">
        <f>F200*E200</f>
        <v>5852</v>
      </c>
      <c r="H200" s="31"/>
      <c r="I200" s="28">
        <f t="shared" si="10"/>
        <v>0</v>
      </c>
      <c r="J200" s="31"/>
      <c r="K200" s="28">
        <f t="shared" si="11"/>
        <v>0</v>
      </c>
      <c r="L200" s="31"/>
      <c r="M200" s="28">
        <f t="shared" si="12"/>
        <v>0</v>
      </c>
      <c r="N200" s="36"/>
      <c r="O200" s="28">
        <f t="shared" si="13"/>
        <v>0</v>
      </c>
    </row>
    <row r="201" spans="1:15" ht="15">
      <c r="A201" s="39"/>
      <c r="B201" s="39"/>
      <c r="C201" s="78"/>
      <c r="D201" s="79"/>
      <c r="E201" s="80"/>
      <c r="F201" s="81"/>
      <c r="G201" s="82"/>
      <c r="H201" s="81"/>
      <c r="I201" s="81"/>
      <c r="J201" s="81"/>
      <c r="K201" s="81"/>
      <c r="L201" s="81"/>
      <c r="M201" s="81"/>
      <c r="N201" s="83"/>
      <c r="O201" s="81"/>
    </row>
    <row r="202" spans="1:15" ht="15.75">
      <c r="A202" s="26"/>
      <c r="B202" s="97" t="s">
        <v>387</v>
      </c>
      <c r="C202" s="97"/>
      <c r="D202" s="97"/>
      <c r="E202" s="97"/>
      <c r="F202" s="97"/>
      <c r="G202" s="97"/>
      <c r="H202" s="97"/>
      <c r="I202" s="97"/>
      <c r="J202" s="81"/>
      <c r="K202" s="81"/>
      <c r="L202" s="81"/>
      <c r="M202" s="81"/>
      <c r="N202" s="83"/>
      <c r="O202" s="81"/>
    </row>
    <row r="203" spans="1:15" ht="15.75">
      <c r="A203" s="26"/>
      <c r="B203" s="66"/>
      <c r="C203" s="84"/>
      <c r="D203" s="66"/>
      <c r="E203" s="66"/>
      <c r="F203" s="66"/>
      <c r="G203" s="57"/>
      <c r="H203" s="24"/>
      <c r="I203" s="24"/>
      <c r="J203" s="81"/>
      <c r="K203" s="81"/>
      <c r="L203" s="81"/>
      <c r="M203" s="81"/>
      <c r="N203" s="83"/>
      <c r="O203" s="81"/>
    </row>
    <row r="204" spans="1:15" ht="31.5">
      <c r="A204" s="98" t="s">
        <v>292</v>
      </c>
      <c r="B204" s="98"/>
      <c r="C204" s="23" t="s">
        <v>302</v>
      </c>
      <c r="D204" s="66"/>
      <c r="E204" s="66"/>
      <c r="F204" s="66"/>
      <c r="G204" s="57"/>
      <c r="H204" s="24"/>
      <c r="I204" s="24"/>
      <c r="J204" s="81"/>
      <c r="K204" s="81"/>
      <c r="L204" s="81"/>
      <c r="M204" s="81"/>
      <c r="N204" s="83"/>
      <c r="O204" s="81"/>
    </row>
    <row r="205" spans="1:15" ht="15.75">
      <c r="A205" s="98" t="s">
        <v>293</v>
      </c>
      <c r="B205" s="98"/>
      <c r="C205" s="23" t="s">
        <v>303</v>
      </c>
      <c r="D205" s="66"/>
      <c r="E205" s="66"/>
      <c r="F205" s="66"/>
      <c r="G205" s="57"/>
      <c r="H205" s="24"/>
      <c r="I205" s="24"/>
      <c r="J205" s="81"/>
      <c r="K205" s="81"/>
      <c r="L205" s="81"/>
      <c r="M205" s="81"/>
      <c r="N205" s="83"/>
      <c r="O205" s="81"/>
    </row>
    <row r="206" spans="1:15" ht="15.75">
      <c r="A206" s="99" t="s">
        <v>307</v>
      </c>
      <c r="B206" s="99"/>
      <c r="C206" s="23" t="s">
        <v>388</v>
      </c>
      <c r="D206" s="24"/>
      <c r="E206" s="24"/>
      <c r="F206" s="24"/>
      <c r="G206" s="57"/>
      <c r="H206" s="24"/>
      <c r="I206" s="24"/>
      <c r="J206" s="81"/>
      <c r="K206" s="81"/>
      <c r="L206" s="81"/>
      <c r="M206" s="81"/>
      <c r="N206" s="81"/>
      <c r="O206" s="81"/>
    </row>
    <row r="207" spans="1:15" ht="15.75">
      <c r="A207" s="28">
        <v>196</v>
      </c>
      <c r="B207" s="33" t="s">
        <v>389</v>
      </c>
      <c r="C207" s="21" t="s">
        <v>390</v>
      </c>
      <c r="D207" s="85" t="s">
        <v>7</v>
      </c>
      <c r="E207" s="86">
        <v>40000</v>
      </c>
      <c r="F207" s="87">
        <v>9.9559999999999995</v>
      </c>
      <c r="G207" s="88">
        <f t="shared" ref="G207:G216" si="15">E207*F207</f>
        <v>398240</v>
      </c>
      <c r="H207" s="21"/>
      <c r="I207" s="21">
        <f t="shared" ref="I207:I216" si="16">H207*E207</f>
        <v>0</v>
      </c>
      <c r="J207" s="21"/>
      <c r="K207" s="21">
        <f t="shared" ref="K207:K216" si="17">J207*G207</f>
        <v>0</v>
      </c>
      <c r="L207" s="21"/>
      <c r="M207" s="21">
        <f t="shared" ref="M207:M216" si="18">L207*E207</f>
        <v>0</v>
      </c>
      <c r="N207" s="21"/>
      <c r="O207" s="21">
        <f t="shared" ref="O207:O216" si="19">N207*E207</f>
        <v>0</v>
      </c>
    </row>
    <row r="208" spans="1:15" ht="15.75">
      <c r="A208" s="28">
        <v>197</v>
      </c>
      <c r="B208" s="33" t="s">
        <v>391</v>
      </c>
      <c r="C208" s="21" t="s">
        <v>392</v>
      </c>
      <c r="D208" s="85" t="s">
        <v>393</v>
      </c>
      <c r="E208" s="89">
        <v>110000</v>
      </c>
      <c r="F208" s="90">
        <v>2.2350000000000003</v>
      </c>
      <c r="G208" s="88">
        <f t="shared" si="15"/>
        <v>245850.00000000003</v>
      </c>
      <c r="H208" s="21"/>
      <c r="I208" s="21">
        <f t="shared" si="16"/>
        <v>0</v>
      </c>
      <c r="J208" s="21"/>
      <c r="K208" s="21">
        <f t="shared" si="17"/>
        <v>0</v>
      </c>
      <c r="L208" s="21"/>
      <c r="M208" s="21">
        <f t="shared" si="18"/>
        <v>0</v>
      </c>
      <c r="N208" s="21"/>
      <c r="O208" s="21">
        <f t="shared" si="19"/>
        <v>0</v>
      </c>
    </row>
    <row r="209" spans="1:15" ht="15.75">
      <c r="A209" s="28">
        <v>198</v>
      </c>
      <c r="B209" s="26" t="s">
        <v>352</v>
      </c>
      <c r="C209" s="21" t="s">
        <v>394</v>
      </c>
      <c r="D209" s="85" t="s">
        <v>393</v>
      </c>
      <c r="E209" s="86">
        <v>40000</v>
      </c>
      <c r="F209" s="87">
        <v>0.79</v>
      </c>
      <c r="G209" s="88">
        <f t="shared" si="15"/>
        <v>31600</v>
      </c>
      <c r="H209" s="21"/>
      <c r="I209" s="21">
        <f t="shared" si="16"/>
        <v>0</v>
      </c>
      <c r="J209" s="21"/>
      <c r="K209" s="21">
        <f t="shared" si="17"/>
        <v>0</v>
      </c>
      <c r="L209" s="21"/>
      <c r="M209" s="21">
        <f t="shared" si="18"/>
        <v>0</v>
      </c>
      <c r="N209" s="21"/>
      <c r="O209" s="21">
        <f t="shared" si="19"/>
        <v>0</v>
      </c>
    </row>
    <row r="210" spans="1:15" ht="15">
      <c r="A210" s="28">
        <v>199</v>
      </c>
      <c r="B210" s="21"/>
      <c r="C210" s="21" t="s">
        <v>395</v>
      </c>
      <c r="D210" s="85" t="s">
        <v>396</v>
      </c>
      <c r="E210" s="86">
        <v>110</v>
      </c>
      <c r="F210" s="87">
        <v>100</v>
      </c>
      <c r="G210" s="88">
        <f t="shared" si="15"/>
        <v>11000</v>
      </c>
      <c r="H210" s="21"/>
      <c r="I210" s="21">
        <f t="shared" si="16"/>
        <v>0</v>
      </c>
      <c r="J210" s="21"/>
      <c r="K210" s="21">
        <f t="shared" si="17"/>
        <v>0</v>
      </c>
      <c r="L210" s="21"/>
      <c r="M210" s="21">
        <f t="shared" si="18"/>
        <v>0</v>
      </c>
      <c r="N210" s="21"/>
      <c r="O210" s="21">
        <f t="shared" si="19"/>
        <v>0</v>
      </c>
    </row>
    <row r="211" spans="1:15" ht="15">
      <c r="A211" s="28">
        <v>200</v>
      </c>
      <c r="B211" s="21"/>
      <c r="C211" s="21" t="s">
        <v>397</v>
      </c>
      <c r="D211" s="85" t="s">
        <v>398</v>
      </c>
      <c r="E211" s="86">
        <v>20</v>
      </c>
      <c r="F211" s="87"/>
      <c r="G211" s="88">
        <f t="shared" si="15"/>
        <v>0</v>
      </c>
      <c r="H211" s="21"/>
      <c r="I211" s="21">
        <f t="shared" si="16"/>
        <v>0</v>
      </c>
      <c r="J211" s="21"/>
      <c r="K211" s="21">
        <f t="shared" si="17"/>
        <v>0</v>
      </c>
      <c r="L211" s="21"/>
      <c r="M211" s="21">
        <f t="shared" si="18"/>
        <v>0</v>
      </c>
      <c r="N211" s="87">
        <v>1400</v>
      </c>
      <c r="O211" s="21">
        <f t="shared" si="19"/>
        <v>28000</v>
      </c>
    </row>
    <row r="212" spans="1:15" ht="15">
      <c r="A212" s="28">
        <v>201</v>
      </c>
      <c r="B212" s="21"/>
      <c r="C212" s="21" t="s">
        <v>399</v>
      </c>
      <c r="D212" s="85" t="s">
        <v>396</v>
      </c>
      <c r="E212" s="89">
        <v>2295</v>
      </c>
      <c r="F212" s="90">
        <v>16</v>
      </c>
      <c r="G212" s="88">
        <f t="shared" si="15"/>
        <v>36720</v>
      </c>
      <c r="H212" s="21"/>
      <c r="I212" s="21">
        <f t="shared" si="16"/>
        <v>0</v>
      </c>
      <c r="J212" s="21"/>
      <c r="K212" s="21">
        <f t="shared" si="17"/>
        <v>0</v>
      </c>
      <c r="L212" s="21"/>
      <c r="M212" s="21">
        <f t="shared" si="18"/>
        <v>0</v>
      </c>
      <c r="N212" s="21"/>
      <c r="O212" s="21">
        <f t="shared" si="19"/>
        <v>0</v>
      </c>
    </row>
    <row r="213" spans="1:15" ht="15">
      <c r="A213" s="28">
        <v>202</v>
      </c>
      <c r="B213" s="21"/>
      <c r="C213" s="21" t="s">
        <v>400</v>
      </c>
      <c r="D213" s="85" t="s">
        <v>396</v>
      </c>
      <c r="E213" s="89">
        <v>703.8</v>
      </c>
      <c r="F213" s="90">
        <v>9</v>
      </c>
      <c r="G213" s="88">
        <f t="shared" si="15"/>
        <v>6334.2</v>
      </c>
      <c r="H213" s="21"/>
      <c r="I213" s="21">
        <f t="shared" si="16"/>
        <v>0</v>
      </c>
      <c r="J213" s="21"/>
      <c r="K213" s="21">
        <f t="shared" si="17"/>
        <v>0</v>
      </c>
      <c r="L213" s="21"/>
      <c r="M213" s="21">
        <f t="shared" si="18"/>
        <v>0</v>
      </c>
      <c r="N213" s="21"/>
      <c r="O213" s="21">
        <f t="shared" si="19"/>
        <v>0</v>
      </c>
    </row>
    <row r="214" spans="1:15" ht="15.75">
      <c r="A214" s="28">
        <v>203</v>
      </c>
      <c r="B214" s="33" t="s">
        <v>401</v>
      </c>
      <c r="C214" s="21" t="s">
        <v>402</v>
      </c>
      <c r="D214" s="85" t="s">
        <v>396</v>
      </c>
      <c r="E214" s="89">
        <v>663</v>
      </c>
      <c r="F214" s="90">
        <v>4</v>
      </c>
      <c r="G214" s="88">
        <f t="shared" si="15"/>
        <v>2652</v>
      </c>
      <c r="H214" s="21"/>
      <c r="I214" s="21">
        <f t="shared" si="16"/>
        <v>0</v>
      </c>
      <c r="J214" s="21"/>
      <c r="K214" s="21">
        <f t="shared" si="17"/>
        <v>0</v>
      </c>
      <c r="L214" s="21"/>
      <c r="M214" s="21">
        <f t="shared" si="18"/>
        <v>0</v>
      </c>
      <c r="N214" s="21"/>
      <c r="O214" s="21">
        <f t="shared" si="19"/>
        <v>0</v>
      </c>
    </row>
    <row r="215" spans="1:15" ht="15.75">
      <c r="A215" s="28">
        <v>204</v>
      </c>
      <c r="B215" s="33" t="s">
        <v>401</v>
      </c>
      <c r="C215" s="21" t="s">
        <v>403</v>
      </c>
      <c r="D215" s="85" t="s">
        <v>396</v>
      </c>
      <c r="E215" s="86">
        <v>750</v>
      </c>
      <c r="F215" s="87">
        <v>9</v>
      </c>
      <c r="G215" s="88">
        <f t="shared" si="15"/>
        <v>6750</v>
      </c>
      <c r="H215" s="21"/>
      <c r="I215" s="21">
        <f t="shared" si="16"/>
        <v>0</v>
      </c>
      <c r="J215" s="21"/>
      <c r="K215" s="21">
        <f t="shared" si="17"/>
        <v>0</v>
      </c>
      <c r="L215" s="21"/>
      <c r="M215" s="21">
        <f t="shared" si="18"/>
        <v>0</v>
      </c>
      <c r="N215" s="21"/>
      <c r="O215" s="21">
        <f t="shared" si="19"/>
        <v>0</v>
      </c>
    </row>
    <row r="216" spans="1:15" ht="15">
      <c r="A216" s="28">
        <v>205</v>
      </c>
      <c r="B216" s="91" t="s">
        <v>404</v>
      </c>
      <c r="C216" s="21" t="s">
        <v>405</v>
      </c>
      <c r="D216" s="85" t="s">
        <v>406</v>
      </c>
      <c r="E216" s="86">
        <v>1000</v>
      </c>
      <c r="F216" s="87">
        <v>1</v>
      </c>
      <c r="G216" s="88">
        <f t="shared" si="15"/>
        <v>1000</v>
      </c>
      <c r="H216" s="21"/>
      <c r="I216" s="21">
        <f t="shared" si="16"/>
        <v>0</v>
      </c>
      <c r="J216" s="21"/>
      <c r="K216" s="21">
        <f t="shared" si="17"/>
        <v>0</v>
      </c>
      <c r="L216" s="21"/>
      <c r="M216" s="21">
        <f t="shared" si="18"/>
        <v>0</v>
      </c>
      <c r="N216" s="21"/>
      <c r="O216" s="21">
        <f t="shared" si="19"/>
        <v>0</v>
      </c>
    </row>
    <row r="222" spans="1:15">
      <c r="F222" s="27">
        <v>135</v>
      </c>
    </row>
    <row r="223" spans="1:15">
      <c r="F223" s="27">
        <v>1000</v>
      </c>
    </row>
    <row r="224" spans="1:15">
      <c r="F224" s="27">
        <f>F222/F223</f>
        <v>0.13500000000000001</v>
      </c>
    </row>
    <row r="226" spans="6:6">
      <c r="F226" s="27">
        <f>F208-F224</f>
        <v>2.1000000000000005</v>
      </c>
    </row>
  </sheetData>
  <mergeCells count="17">
    <mergeCell ref="A206:B206"/>
    <mergeCell ref="J7:K7"/>
    <mergeCell ref="L7:M7"/>
    <mergeCell ref="N7:O7"/>
    <mergeCell ref="B202:I202"/>
    <mergeCell ref="A204:B204"/>
    <mergeCell ref="A205:B205"/>
    <mergeCell ref="B1:I1"/>
    <mergeCell ref="A3:B3"/>
    <mergeCell ref="A4:B4"/>
    <mergeCell ref="A5:B5"/>
    <mergeCell ref="A7:A8"/>
    <mergeCell ref="B7:B8"/>
    <mergeCell ref="D7:D8"/>
    <mergeCell ref="E7:E8"/>
    <mergeCell ref="F7:G7"/>
    <mergeCell ref="H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9"/>
  <sheetViews>
    <sheetView topLeftCell="A22" workbookViewId="0">
      <selection activeCell="K34" sqref="K34"/>
    </sheetView>
  </sheetViews>
  <sheetFormatPr defaultRowHeight="15"/>
  <cols>
    <col min="1" max="1" width="6.7109375" customWidth="1"/>
    <col min="2" max="2" width="6.28515625" customWidth="1"/>
    <col min="3" max="3" width="58.28515625" customWidth="1"/>
    <col min="4" max="4" width="9.7109375" customWidth="1"/>
    <col min="5" max="5" width="7.7109375" customWidth="1"/>
    <col min="6" max="6" width="5.28515625" customWidth="1"/>
    <col min="7" max="10" width="0" hidden="1" customWidth="1"/>
    <col min="11" max="11" width="18" customWidth="1"/>
  </cols>
  <sheetData>
    <row r="2" spans="1:12" ht="18.75">
      <c r="A2" s="15"/>
      <c r="B2" s="103" t="s">
        <v>100</v>
      </c>
      <c r="C2" s="103"/>
      <c r="D2" s="103"/>
      <c r="E2" s="103"/>
      <c r="F2" s="103"/>
      <c r="G2" s="15"/>
      <c r="H2" s="15"/>
      <c r="I2" s="15"/>
      <c r="J2" s="15"/>
    </row>
    <row r="3" spans="1:12" ht="18.75">
      <c r="A3" s="15"/>
      <c r="B3" s="103" t="s">
        <v>101</v>
      </c>
      <c r="C3" s="103"/>
      <c r="D3" s="103"/>
      <c r="E3" s="103"/>
      <c r="F3" s="103"/>
      <c r="G3" s="15"/>
      <c r="H3" s="15"/>
      <c r="I3" s="15"/>
      <c r="J3" s="15"/>
    </row>
    <row r="4" spans="1:12" ht="18.75">
      <c r="A4" s="15"/>
      <c r="B4" s="104" t="s">
        <v>407</v>
      </c>
      <c r="C4" s="104"/>
      <c r="D4" s="104"/>
      <c r="E4" s="104"/>
      <c r="F4" s="16"/>
      <c r="G4" s="15"/>
      <c r="H4" s="15"/>
      <c r="I4" s="15"/>
      <c r="J4" s="15"/>
    </row>
    <row r="5" spans="1:12" ht="18.75">
      <c r="A5" s="15"/>
      <c r="B5" s="105" t="s">
        <v>241</v>
      </c>
      <c r="C5" s="105"/>
      <c r="D5" s="105"/>
      <c r="E5" s="105"/>
      <c r="F5" s="105"/>
      <c r="G5" s="105"/>
      <c r="H5" s="105"/>
      <c r="I5" s="105"/>
      <c r="J5" s="105"/>
    </row>
    <row r="6" spans="1:12">
      <c r="A6" s="106" t="s">
        <v>251</v>
      </c>
      <c r="B6" s="2" t="s">
        <v>218</v>
      </c>
      <c r="C6" s="1" t="s">
        <v>219</v>
      </c>
      <c r="D6" s="3" t="s">
        <v>97</v>
      </c>
      <c r="E6" s="3" t="s">
        <v>98</v>
      </c>
      <c r="F6" s="15"/>
      <c r="G6" s="15"/>
      <c r="H6" s="15"/>
      <c r="I6" s="15"/>
      <c r="J6" s="15"/>
    </row>
    <row r="7" spans="1:12" ht="47.25">
      <c r="A7" s="106"/>
      <c r="B7" s="4">
        <v>1</v>
      </c>
      <c r="C7" s="5" t="s">
        <v>104</v>
      </c>
      <c r="D7" s="6" t="s">
        <v>4</v>
      </c>
      <c r="E7" s="7">
        <v>1</v>
      </c>
      <c r="F7" s="15"/>
      <c r="G7" s="15"/>
      <c r="H7" s="15"/>
      <c r="I7" s="15"/>
      <c r="J7" s="15"/>
    </row>
    <row r="8" spans="1:12" ht="15.75">
      <c r="A8" s="106"/>
      <c r="B8" s="4">
        <v>2</v>
      </c>
      <c r="C8" s="5" t="s">
        <v>105</v>
      </c>
      <c r="D8" s="6" t="s">
        <v>4</v>
      </c>
      <c r="E8" s="7">
        <v>1</v>
      </c>
      <c r="F8" s="15"/>
      <c r="G8" s="15"/>
      <c r="H8" s="15"/>
      <c r="I8" s="15"/>
      <c r="J8" s="15"/>
    </row>
    <row r="9" spans="1:12" ht="15.75">
      <c r="A9" s="106"/>
      <c r="B9" s="4">
        <v>3</v>
      </c>
      <c r="C9" s="5" t="s">
        <v>106</v>
      </c>
      <c r="D9" s="6" t="s">
        <v>4</v>
      </c>
      <c r="E9" s="7">
        <v>1</v>
      </c>
      <c r="F9" s="15"/>
      <c r="G9" s="15"/>
      <c r="H9" s="15"/>
      <c r="I9" s="15"/>
      <c r="J9" s="15"/>
    </row>
    <row r="10" spans="1:12" ht="15.75">
      <c r="A10" s="106"/>
      <c r="B10" s="4">
        <v>4</v>
      </c>
      <c r="C10" s="5" t="s">
        <v>107</v>
      </c>
      <c r="D10" s="6" t="s">
        <v>4</v>
      </c>
      <c r="E10" s="7">
        <v>4</v>
      </c>
      <c r="F10" s="15"/>
      <c r="G10" s="15"/>
      <c r="H10" s="15"/>
      <c r="I10" s="15"/>
      <c r="J10" s="15"/>
    </row>
    <row r="11" spans="1:12" ht="15.75">
      <c r="A11" s="106"/>
      <c r="B11" s="4">
        <v>5</v>
      </c>
      <c r="C11" s="5" t="s">
        <v>108</v>
      </c>
      <c r="D11" s="6" t="s">
        <v>4</v>
      </c>
      <c r="E11" s="7">
        <v>1</v>
      </c>
      <c r="F11" s="15"/>
      <c r="G11" s="15"/>
      <c r="H11" s="15"/>
      <c r="I11" s="15"/>
      <c r="J11" s="15"/>
    </row>
    <row r="12" spans="1:12" ht="15.75">
      <c r="A12" s="106"/>
      <c r="B12" s="4">
        <v>6</v>
      </c>
      <c r="C12" s="5" t="s">
        <v>109</v>
      </c>
      <c r="D12" s="6" t="s">
        <v>4</v>
      </c>
      <c r="E12" s="7">
        <v>1</v>
      </c>
      <c r="F12" s="15"/>
      <c r="G12" s="15"/>
      <c r="H12" s="15"/>
      <c r="I12" s="15"/>
      <c r="J12" s="15"/>
    </row>
    <row r="13" spans="1:12" ht="15.75">
      <c r="A13" s="106"/>
      <c r="B13" s="4">
        <v>7</v>
      </c>
      <c r="C13" s="5" t="s">
        <v>110</v>
      </c>
      <c r="D13" s="6" t="s">
        <v>4</v>
      </c>
      <c r="E13" s="7">
        <v>1</v>
      </c>
      <c r="F13" s="15"/>
      <c r="G13" s="15"/>
      <c r="H13" s="15"/>
      <c r="I13" s="15"/>
      <c r="J13" s="15"/>
    </row>
    <row r="14" spans="1:12" ht="15.75">
      <c r="A14" s="106"/>
      <c r="B14" s="4">
        <v>8</v>
      </c>
      <c r="C14" s="5" t="s">
        <v>111</v>
      </c>
      <c r="D14" s="6" t="s">
        <v>4</v>
      </c>
      <c r="E14" s="7">
        <v>1</v>
      </c>
      <c r="F14" s="15"/>
      <c r="G14" s="15"/>
      <c r="H14" s="15"/>
      <c r="I14" s="15"/>
      <c r="J14" s="15"/>
      <c r="K14" s="64"/>
      <c r="L14" s="64"/>
    </row>
    <row r="15" spans="1:12" ht="15.75">
      <c r="A15" s="106"/>
      <c r="B15" s="4">
        <v>9</v>
      </c>
      <c r="C15" s="5" t="s">
        <v>112</v>
      </c>
      <c r="D15" s="6" t="s">
        <v>4</v>
      </c>
      <c r="E15" s="7">
        <v>1</v>
      </c>
      <c r="F15" s="15"/>
      <c r="G15" s="15"/>
      <c r="H15" s="15"/>
      <c r="I15" s="15"/>
      <c r="J15" s="15"/>
    </row>
    <row r="16" spans="1:12" ht="15.75">
      <c r="A16" s="106"/>
      <c r="B16" s="4">
        <v>10</v>
      </c>
      <c r="C16" s="5" t="s">
        <v>113</v>
      </c>
      <c r="D16" s="6" t="s">
        <v>4</v>
      </c>
      <c r="E16" s="7">
        <v>1</v>
      </c>
      <c r="F16" s="15"/>
      <c r="G16" s="15"/>
      <c r="H16" s="15"/>
      <c r="I16" s="15"/>
      <c r="J16" s="15"/>
    </row>
    <row r="17" spans="1:12" ht="15.75">
      <c r="A17" s="106"/>
      <c r="B17" s="4">
        <v>11</v>
      </c>
      <c r="C17" s="5" t="s">
        <v>114</v>
      </c>
      <c r="D17" s="6" t="s">
        <v>4</v>
      </c>
      <c r="E17" s="7">
        <v>1</v>
      </c>
      <c r="F17" s="15"/>
      <c r="G17" s="15"/>
      <c r="H17" s="15"/>
      <c r="I17" s="15"/>
      <c r="J17" s="15"/>
    </row>
    <row r="18" spans="1:12" ht="15.75">
      <c r="A18" s="106"/>
      <c r="B18" s="4">
        <v>12</v>
      </c>
      <c r="C18" s="5" t="s">
        <v>115</v>
      </c>
      <c r="D18" s="6" t="s">
        <v>4</v>
      </c>
      <c r="E18" s="7">
        <v>1</v>
      </c>
      <c r="F18" s="15"/>
      <c r="G18" s="15"/>
      <c r="H18" s="15"/>
      <c r="I18" s="15"/>
      <c r="J18" s="15"/>
    </row>
    <row r="19" spans="1:12" ht="15.75">
      <c r="A19" s="106"/>
      <c r="B19" s="4">
        <v>13</v>
      </c>
      <c r="C19" s="5" t="s">
        <v>116</v>
      </c>
      <c r="D19" s="6" t="s">
        <v>4</v>
      </c>
      <c r="E19" s="7">
        <v>1</v>
      </c>
      <c r="F19" s="15"/>
      <c r="G19" s="15"/>
      <c r="H19" s="15"/>
      <c r="I19" s="15"/>
      <c r="J19" s="15"/>
    </row>
    <row r="20" spans="1:12" ht="15.75">
      <c r="A20" s="106"/>
      <c r="B20" s="4">
        <v>14</v>
      </c>
      <c r="C20" s="5" t="s">
        <v>117</v>
      </c>
      <c r="D20" s="6" t="s">
        <v>4</v>
      </c>
      <c r="E20" s="7">
        <v>1</v>
      </c>
      <c r="F20" s="15"/>
      <c r="G20" s="15"/>
      <c r="H20" s="15"/>
      <c r="I20" s="15"/>
      <c r="J20" s="15"/>
      <c r="K20" s="64"/>
      <c r="L20" s="64"/>
    </row>
    <row r="21" spans="1:12" ht="15.75">
      <c r="A21" s="106"/>
      <c r="B21" s="4">
        <v>15</v>
      </c>
      <c r="C21" s="5" t="s">
        <v>118</v>
      </c>
      <c r="D21" s="6" t="s">
        <v>4</v>
      </c>
      <c r="E21" s="7">
        <v>2</v>
      </c>
      <c r="F21" s="15"/>
      <c r="G21" s="15"/>
      <c r="H21" s="15"/>
      <c r="I21" s="15"/>
      <c r="J21" s="15"/>
      <c r="K21" s="64"/>
      <c r="L21" s="64"/>
    </row>
    <row r="22" spans="1:12" ht="15.75">
      <c r="A22" s="106"/>
      <c r="B22" s="4">
        <v>16</v>
      </c>
      <c r="C22" s="5" t="s">
        <v>119</v>
      </c>
      <c r="D22" s="6" t="s">
        <v>4</v>
      </c>
      <c r="E22" s="7">
        <v>4</v>
      </c>
      <c r="F22" s="15"/>
      <c r="G22" s="15"/>
      <c r="H22" s="15"/>
      <c r="I22" s="15"/>
      <c r="J22" s="15"/>
      <c r="K22" s="64"/>
      <c r="L22" s="64"/>
    </row>
    <row r="23" spans="1:12" ht="15.75">
      <c r="A23" s="106"/>
      <c r="B23" s="4">
        <v>17</v>
      </c>
      <c r="C23" s="5" t="s">
        <v>120</v>
      </c>
      <c r="D23" s="6" t="s">
        <v>4</v>
      </c>
      <c r="E23" s="7">
        <v>1</v>
      </c>
      <c r="F23" s="15"/>
      <c r="G23" s="15"/>
      <c r="H23" s="15"/>
      <c r="I23" s="15"/>
      <c r="J23" s="15"/>
    </row>
    <row r="24" spans="1:12" ht="15.75">
      <c r="A24" s="106"/>
      <c r="B24" s="4">
        <v>18</v>
      </c>
      <c r="C24" s="5" t="s">
        <v>121</v>
      </c>
      <c r="D24" s="6" t="s">
        <v>4</v>
      </c>
      <c r="E24" s="7">
        <v>1</v>
      </c>
      <c r="F24" s="15"/>
      <c r="G24" s="15"/>
      <c r="H24" s="15"/>
      <c r="I24" s="15"/>
      <c r="J24" s="15"/>
    </row>
    <row r="25" spans="1:12" ht="15.75">
      <c r="A25" s="106"/>
      <c r="B25" s="4">
        <v>19</v>
      </c>
      <c r="C25" s="5" t="s">
        <v>122</v>
      </c>
      <c r="D25" s="6" t="s">
        <v>4</v>
      </c>
      <c r="E25" s="7">
        <v>1</v>
      </c>
      <c r="F25" s="15"/>
      <c r="G25" s="15"/>
      <c r="H25" s="15"/>
      <c r="I25" s="15"/>
      <c r="J25" s="15"/>
    </row>
    <row r="26" spans="1:12" ht="15.75">
      <c r="A26" s="106"/>
      <c r="B26" s="4">
        <v>20</v>
      </c>
      <c r="C26" s="5" t="s">
        <v>123</v>
      </c>
      <c r="D26" s="6" t="s">
        <v>4</v>
      </c>
      <c r="E26" s="7">
        <v>1</v>
      </c>
      <c r="F26" s="15"/>
      <c r="G26" s="15"/>
      <c r="H26" s="15"/>
      <c r="I26" s="15"/>
      <c r="J26" s="15"/>
    </row>
    <row r="27" spans="1:12" ht="15.75">
      <c r="A27" s="106"/>
      <c r="B27" s="4">
        <v>21</v>
      </c>
      <c r="C27" s="5" t="s">
        <v>124</v>
      </c>
      <c r="D27" s="6" t="s">
        <v>4</v>
      </c>
      <c r="E27" s="7">
        <v>1</v>
      </c>
      <c r="F27" s="15"/>
      <c r="G27" s="15"/>
      <c r="H27" s="15"/>
      <c r="I27" s="15"/>
      <c r="J27" s="15"/>
    </row>
    <row r="28" spans="1:12" ht="15.75">
      <c r="A28" s="106"/>
      <c r="B28" s="4">
        <v>22</v>
      </c>
      <c r="C28" s="5" t="s">
        <v>125</v>
      </c>
      <c r="D28" s="6" t="s">
        <v>4</v>
      </c>
      <c r="E28" s="7">
        <v>1</v>
      </c>
      <c r="F28" s="15"/>
      <c r="G28" s="15"/>
      <c r="H28" s="15"/>
      <c r="I28" s="15"/>
      <c r="J28" s="15"/>
    </row>
    <row r="29" spans="1:12" ht="15.75">
      <c r="A29" s="106"/>
      <c r="B29" s="4">
        <v>23</v>
      </c>
      <c r="C29" s="5" t="s">
        <v>126</v>
      </c>
      <c r="D29" s="6" t="s">
        <v>4</v>
      </c>
      <c r="E29" s="7">
        <v>1</v>
      </c>
      <c r="F29" s="15"/>
      <c r="G29" s="15"/>
      <c r="H29" s="15"/>
      <c r="I29" s="15"/>
      <c r="J29" s="15"/>
    </row>
    <row r="30" spans="1:12" ht="15.75">
      <c r="A30" s="106"/>
      <c r="B30" s="4">
        <v>24</v>
      </c>
      <c r="C30" s="5" t="s">
        <v>127</v>
      </c>
      <c r="D30" s="6" t="s">
        <v>4</v>
      </c>
      <c r="E30" s="7">
        <v>1</v>
      </c>
      <c r="F30" s="15"/>
      <c r="G30" s="15"/>
      <c r="H30" s="15"/>
      <c r="I30" s="15"/>
      <c r="J30" s="15"/>
    </row>
    <row r="31" spans="1:12" ht="15.75">
      <c r="A31" s="106"/>
      <c r="B31" s="4">
        <v>25</v>
      </c>
      <c r="C31" s="5" t="s">
        <v>128</v>
      </c>
      <c r="D31" s="6" t="s">
        <v>4</v>
      </c>
      <c r="E31" s="7">
        <v>1</v>
      </c>
      <c r="F31" s="15"/>
      <c r="G31" s="15"/>
      <c r="H31" s="15"/>
      <c r="I31" s="15"/>
      <c r="J31" s="15"/>
    </row>
    <row r="32" spans="1:12" ht="15.75">
      <c r="A32" s="106"/>
      <c r="B32" s="4">
        <v>26</v>
      </c>
      <c r="C32" s="5" t="s">
        <v>129</v>
      </c>
      <c r="D32" s="6" t="s">
        <v>4</v>
      </c>
      <c r="E32" s="7">
        <v>1</v>
      </c>
      <c r="F32" s="15"/>
      <c r="G32" s="15"/>
      <c r="H32" s="15"/>
      <c r="I32" s="15"/>
      <c r="J32" s="15"/>
    </row>
    <row r="33" spans="1:12" ht="15.75">
      <c r="A33" s="106"/>
      <c r="B33" s="4">
        <v>27</v>
      </c>
      <c r="C33" s="5" t="s">
        <v>130</v>
      </c>
      <c r="D33" s="6" t="s">
        <v>4</v>
      </c>
      <c r="E33" s="7">
        <v>1</v>
      </c>
      <c r="F33" s="15"/>
      <c r="G33" s="15"/>
      <c r="H33" s="15"/>
      <c r="I33" s="15"/>
      <c r="J33" s="15"/>
    </row>
    <row r="34" spans="1:12" ht="15.75">
      <c r="A34" s="106"/>
      <c r="B34" s="4">
        <v>28</v>
      </c>
      <c r="C34" s="5" t="s">
        <v>131</v>
      </c>
      <c r="D34" s="6" t="s">
        <v>4</v>
      </c>
      <c r="E34" s="7">
        <v>3</v>
      </c>
      <c r="F34" s="15"/>
      <c r="G34" s="15"/>
      <c r="H34" s="15"/>
      <c r="I34" s="15"/>
      <c r="J34" s="15"/>
    </row>
    <row r="35" spans="1:12" ht="15.75">
      <c r="A35" s="106"/>
      <c r="B35" s="4">
        <v>29</v>
      </c>
      <c r="C35" s="5" t="s">
        <v>132</v>
      </c>
      <c r="D35" s="6" t="s">
        <v>4</v>
      </c>
      <c r="E35" s="7">
        <v>1</v>
      </c>
      <c r="F35" s="15"/>
      <c r="G35" s="15"/>
      <c r="H35" s="15"/>
      <c r="I35" s="15"/>
      <c r="J35" s="15"/>
    </row>
    <row r="36" spans="1:12" ht="15.75">
      <c r="A36" s="106"/>
      <c r="B36" s="4">
        <v>30</v>
      </c>
      <c r="C36" s="5" t="s">
        <v>133</v>
      </c>
      <c r="D36" s="6" t="s">
        <v>4</v>
      </c>
      <c r="E36" s="7">
        <v>3</v>
      </c>
      <c r="F36" s="15"/>
      <c r="G36" s="15"/>
      <c r="H36" s="15"/>
      <c r="I36" s="15"/>
      <c r="J36" s="15"/>
    </row>
    <row r="37" spans="1:12" ht="15.75">
      <c r="A37" s="106"/>
      <c r="B37" s="4">
        <v>31</v>
      </c>
      <c r="C37" s="5" t="s">
        <v>134</v>
      </c>
      <c r="D37" s="6" t="s">
        <v>4</v>
      </c>
      <c r="E37" s="7">
        <v>1</v>
      </c>
      <c r="F37" s="15"/>
      <c r="G37" s="15"/>
      <c r="H37" s="15"/>
      <c r="I37" s="15"/>
      <c r="J37" s="15"/>
    </row>
    <row r="38" spans="1:12" s="96" customFormat="1" ht="15.75">
      <c r="A38" s="106"/>
      <c r="B38" s="92">
        <v>32</v>
      </c>
      <c r="C38" s="93" t="s">
        <v>135</v>
      </c>
      <c r="D38" s="94" t="s">
        <v>4</v>
      </c>
      <c r="E38" s="95">
        <v>1</v>
      </c>
    </row>
    <row r="39" spans="1:12" ht="15.75">
      <c r="A39" s="106"/>
      <c r="B39" s="4">
        <v>33</v>
      </c>
      <c r="C39" s="5" t="s">
        <v>136</v>
      </c>
      <c r="D39" s="6" t="s">
        <v>4</v>
      </c>
      <c r="E39" s="7">
        <v>1</v>
      </c>
      <c r="F39" s="15"/>
      <c r="G39" s="15"/>
      <c r="H39" s="15"/>
      <c r="I39" s="15"/>
      <c r="J39" s="15"/>
    </row>
    <row r="40" spans="1:12" ht="15.75">
      <c r="A40" s="106"/>
      <c r="B40" s="4">
        <v>34</v>
      </c>
      <c r="C40" s="5" t="s">
        <v>137</v>
      </c>
      <c r="D40" s="6" t="s">
        <v>4</v>
      </c>
      <c r="E40" s="7">
        <v>2</v>
      </c>
      <c r="F40" s="15"/>
      <c r="G40" s="15"/>
      <c r="H40" s="15"/>
      <c r="I40" s="15"/>
      <c r="J40" s="15"/>
    </row>
    <row r="41" spans="1:12" ht="15.75">
      <c r="A41" s="106"/>
      <c r="B41" s="4">
        <v>35</v>
      </c>
      <c r="C41" s="5" t="s">
        <v>138</v>
      </c>
      <c r="D41" s="6" t="s">
        <v>4</v>
      </c>
      <c r="E41" s="7">
        <v>2</v>
      </c>
      <c r="F41" s="15"/>
      <c r="G41" s="15"/>
      <c r="H41" s="15"/>
      <c r="I41" s="15"/>
      <c r="J41" s="15"/>
      <c r="K41" s="64"/>
      <c r="L41" s="64"/>
    </row>
    <row r="42" spans="1:12" ht="15.75">
      <c r="A42" s="106"/>
      <c r="B42" s="4">
        <v>36</v>
      </c>
      <c r="C42" s="5" t="s">
        <v>139</v>
      </c>
      <c r="D42" s="6" t="s">
        <v>4</v>
      </c>
      <c r="E42" s="7">
        <v>1</v>
      </c>
      <c r="F42" s="15"/>
      <c r="G42" s="15"/>
      <c r="H42" s="15"/>
      <c r="I42" s="15"/>
      <c r="J42" s="15"/>
      <c r="K42" s="64"/>
      <c r="L42" s="64"/>
    </row>
    <row r="43" spans="1:12" ht="15.75">
      <c r="A43" s="106"/>
      <c r="B43" s="4">
        <v>37</v>
      </c>
      <c r="C43" s="5" t="s">
        <v>140</v>
      </c>
      <c r="D43" s="6" t="s">
        <v>4</v>
      </c>
      <c r="E43" s="7">
        <v>1</v>
      </c>
      <c r="F43" s="15"/>
      <c r="G43" s="15"/>
      <c r="H43" s="15"/>
      <c r="I43" s="15"/>
      <c r="J43" s="15"/>
      <c r="K43" s="64"/>
      <c r="L43" s="64"/>
    </row>
    <row r="44" spans="1:12" ht="15.75">
      <c r="A44" s="106"/>
      <c r="B44" s="4">
        <v>38</v>
      </c>
      <c r="C44" s="5" t="s">
        <v>141</v>
      </c>
      <c r="D44" s="6" t="s">
        <v>4</v>
      </c>
      <c r="E44" s="7">
        <v>1</v>
      </c>
      <c r="F44" s="15"/>
      <c r="G44" s="15"/>
      <c r="H44" s="15"/>
      <c r="I44" s="15"/>
      <c r="J44" s="15"/>
      <c r="K44" s="64"/>
    </row>
    <row r="45" spans="1:12" ht="15.75">
      <c r="A45" s="106"/>
      <c r="B45" s="4">
        <v>39</v>
      </c>
      <c r="C45" s="5" t="s">
        <v>142</v>
      </c>
      <c r="D45" s="6" t="s">
        <v>4</v>
      </c>
      <c r="E45" s="7">
        <v>1</v>
      </c>
      <c r="F45" s="15"/>
      <c r="G45" s="15"/>
      <c r="H45" s="15"/>
      <c r="I45" s="15"/>
      <c r="J45" s="15"/>
      <c r="K45" s="64"/>
    </row>
    <row r="46" spans="1:12" ht="15.75">
      <c r="A46" s="106"/>
      <c r="B46" s="4">
        <v>40</v>
      </c>
      <c r="C46" s="5" t="s">
        <v>143</v>
      </c>
      <c r="D46" s="6" t="s">
        <v>4</v>
      </c>
      <c r="E46" s="7">
        <v>1</v>
      </c>
      <c r="F46" s="15"/>
      <c r="G46" s="15"/>
      <c r="H46" s="15"/>
      <c r="I46" s="15"/>
      <c r="J46" s="15"/>
      <c r="K46" s="64"/>
    </row>
    <row r="47" spans="1:12" ht="15.75">
      <c r="A47" s="106"/>
      <c r="B47" s="4">
        <v>41</v>
      </c>
      <c r="C47" s="5" t="s">
        <v>144</v>
      </c>
      <c r="D47" s="6" t="s">
        <v>4</v>
      </c>
      <c r="E47" s="7">
        <v>1</v>
      </c>
      <c r="F47" s="15"/>
      <c r="G47" s="15"/>
      <c r="H47" s="15"/>
      <c r="I47" s="15"/>
      <c r="J47" s="15"/>
      <c r="K47" s="64"/>
    </row>
    <row r="48" spans="1:12" ht="15.75">
      <c r="A48" s="106"/>
      <c r="B48" s="4">
        <v>42</v>
      </c>
      <c r="C48" s="5" t="s">
        <v>145</v>
      </c>
      <c r="D48" s="6" t="s">
        <v>4</v>
      </c>
      <c r="E48" s="7">
        <v>1</v>
      </c>
      <c r="F48" s="15"/>
      <c r="G48" s="15"/>
      <c r="H48" s="15"/>
      <c r="I48" s="15"/>
      <c r="J48" s="15"/>
    </row>
    <row r="49" spans="1:12" ht="15.75">
      <c r="A49" s="106"/>
      <c r="B49" s="4">
        <v>43</v>
      </c>
      <c r="C49" s="5" t="s">
        <v>146</v>
      </c>
      <c r="D49" s="6" t="s">
        <v>4</v>
      </c>
      <c r="E49" s="7">
        <v>1</v>
      </c>
      <c r="F49" s="15"/>
      <c r="G49" s="15"/>
      <c r="H49" s="15"/>
      <c r="I49" s="15"/>
      <c r="J49" s="15"/>
    </row>
    <row r="50" spans="1:12" ht="15.75">
      <c r="A50" s="106"/>
      <c r="B50" s="4">
        <v>44</v>
      </c>
      <c r="C50" s="5" t="s">
        <v>147</v>
      </c>
      <c r="D50" s="6" t="s">
        <v>4</v>
      </c>
      <c r="E50" s="7">
        <v>1</v>
      </c>
      <c r="F50" s="15"/>
      <c r="G50" s="15"/>
      <c r="H50" s="15"/>
      <c r="I50" s="15"/>
      <c r="J50" s="15"/>
    </row>
    <row r="51" spans="1:12" ht="15.75">
      <c r="A51" s="106"/>
      <c r="B51" s="4">
        <v>45</v>
      </c>
      <c r="C51" s="5" t="s">
        <v>148</v>
      </c>
      <c r="D51" s="6" t="s">
        <v>4</v>
      </c>
      <c r="E51" s="7">
        <v>1</v>
      </c>
      <c r="F51" s="15"/>
      <c r="G51" s="15"/>
      <c r="H51" s="15"/>
      <c r="I51" s="15"/>
      <c r="J51" s="15"/>
    </row>
    <row r="52" spans="1:12" ht="15.75">
      <c r="A52" s="106"/>
      <c r="B52" s="4">
        <v>46</v>
      </c>
      <c r="C52" s="5" t="s">
        <v>222</v>
      </c>
      <c r="D52" s="6" t="s">
        <v>4</v>
      </c>
      <c r="E52" s="7">
        <v>1</v>
      </c>
      <c r="F52" s="15"/>
      <c r="G52" s="15"/>
      <c r="H52" s="15"/>
      <c r="I52" s="15"/>
      <c r="J52" s="15"/>
    </row>
    <row r="53" spans="1:12" ht="15.75">
      <c r="A53" s="106"/>
      <c r="B53" s="4">
        <v>47</v>
      </c>
      <c r="C53" s="5" t="s">
        <v>149</v>
      </c>
      <c r="D53" s="6" t="s">
        <v>4</v>
      </c>
      <c r="E53" s="7">
        <v>1</v>
      </c>
      <c r="F53" s="15"/>
      <c r="G53" s="15"/>
      <c r="H53" s="15"/>
      <c r="I53" s="15"/>
      <c r="J53" s="15"/>
    </row>
    <row r="54" spans="1:12" ht="15.75">
      <c r="A54" s="106"/>
      <c r="B54" s="4">
        <v>48</v>
      </c>
      <c r="C54" s="8" t="s">
        <v>150</v>
      </c>
      <c r="D54" s="9" t="s">
        <v>4</v>
      </c>
      <c r="E54" s="7">
        <v>3</v>
      </c>
      <c r="F54" s="15"/>
      <c r="G54" s="15"/>
      <c r="H54" s="15"/>
      <c r="I54" s="15"/>
      <c r="J54" s="15"/>
    </row>
    <row r="55" spans="1:12" ht="15.75">
      <c r="A55" s="106"/>
      <c r="B55" s="4">
        <v>49</v>
      </c>
      <c r="C55" s="8" t="s">
        <v>151</v>
      </c>
      <c r="D55" s="9" t="s">
        <v>4</v>
      </c>
      <c r="E55" s="7">
        <v>1</v>
      </c>
      <c r="F55" s="15"/>
      <c r="G55" s="15"/>
      <c r="H55" s="15"/>
      <c r="I55" s="15"/>
      <c r="J55" s="15"/>
    </row>
    <row r="56" spans="1:12" ht="15.75">
      <c r="A56" s="106"/>
      <c r="B56" s="4">
        <v>50</v>
      </c>
      <c r="C56" s="8" t="s">
        <v>152</v>
      </c>
      <c r="D56" s="9" t="s">
        <v>4</v>
      </c>
      <c r="E56" s="7">
        <v>1</v>
      </c>
      <c r="F56" s="15"/>
      <c r="G56" s="15"/>
      <c r="H56" s="15"/>
      <c r="I56" s="15"/>
      <c r="J56" s="15"/>
    </row>
    <row r="57" spans="1:12" ht="15.75">
      <c r="A57" s="106"/>
      <c r="B57" s="4">
        <v>51</v>
      </c>
      <c r="C57" s="8" t="s">
        <v>153</v>
      </c>
      <c r="D57" s="9" t="s">
        <v>4</v>
      </c>
      <c r="E57" s="7">
        <v>1</v>
      </c>
      <c r="F57" s="15"/>
      <c r="G57" s="15"/>
      <c r="H57" s="15"/>
      <c r="I57" s="15"/>
      <c r="J57" s="15"/>
    </row>
    <row r="58" spans="1:12" ht="15.75">
      <c r="A58" s="106"/>
      <c r="B58" s="4">
        <v>52</v>
      </c>
      <c r="C58" s="8" t="s">
        <v>154</v>
      </c>
      <c r="D58" s="9" t="s">
        <v>4</v>
      </c>
      <c r="E58" s="7">
        <v>1</v>
      </c>
      <c r="F58" s="15"/>
      <c r="G58" s="15"/>
      <c r="H58" s="15"/>
      <c r="I58" s="15"/>
      <c r="J58" s="15"/>
    </row>
    <row r="59" spans="1:12" ht="15.75">
      <c r="A59" s="106"/>
      <c r="B59" s="4">
        <v>53</v>
      </c>
      <c r="C59" s="8" t="s">
        <v>155</v>
      </c>
      <c r="D59" s="9" t="s">
        <v>4</v>
      </c>
      <c r="E59" s="7">
        <v>1</v>
      </c>
      <c r="F59" s="15"/>
      <c r="G59" s="15"/>
      <c r="H59" s="15"/>
      <c r="I59" s="15"/>
      <c r="J59" s="15"/>
    </row>
    <row r="60" spans="1:12" ht="15.75">
      <c r="A60" s="106"/>
      <c r="B60" s="4">
        <v>54</v>
      </c>
      <c r="C60" s="8" t="s">
        <v>156</v>
      </c>
      <c r="D60" s="9" t="s">
        <v>4</v>
      </c>
      <c r="E60" s="7">
        <v>1</v>
      </c>
      <c r="F60" s="15"/>
      <c r="G60" s="15"/>
      <c r="H60" s="15"/>
      <c r="I60" s="15"/>
      <c r="J60" s="15"/>
    </row>
    <row r="61" spans="1:12" ht="15.75">
      <c r="A61" s="106"/>
      <c r="B61" s="4">
        <v>55</v>
      </c>
      <c r="C61" s="8" t="s">
        <v>157</v>
      </c>
      <c r="D61" s="9" t="s">
        <v>4</v>
      </c>
      <c r="E61" s="7">
        <v>2</v>
      </c>
      <c r="F61" s="15"/>
      <c r="G61" s="15"/>
      <c r="H61" s="15"/>
      <c r="I61" s="15"/>
      <c r="J61" s="15"/>
      <c r="K61" s="64"/>
      <c r="L61" s="64"/>
    </row>
    <row r="62" spans="1:12" ht="15.75">
      <c r="A62" s="106"/>
      <c r="B62" s="4">
        <v>56</v>
      </c>
      <c r="C62" s="8" t="s">
        <v>158</v>
      </c>
      <c r="D62" s="9" t="s">
        <v>4</v>
      </c>
      <c r="E62" s="7">
        <v>1</v>
      </c>
      <c r="F62" s="15"/>
      <c r="G62" s="15"/>
      <c r="H62" s="15"/>
      <c r="I62" s="15"/>
      <c r="J62" s="15"/>
    </row>
    <row r="63" spans="1:12" ht="15.75">
      <c r="A63" s="106"/>
      <c r="B63" s="4">
        <v>57</v>
      </c>
      <c r="C63" s="8" t="s">
        <v>223</v>
      </c>
      <c r="D63" s="9" t="s">
        <v>4</v>
      </c>
      <c r="E63" s="7">
        <v>1</v>
      </c>
      <c r="F63" s="15"/>
      <c r="G63" s="15"/>
      <c r="H63" s="15"/>
      <c r="I63" s="15"/>
      <c r="J63" s="15"/>
    </row>
    <row r="64" spans="1:12" ht="15.75">
      <c r="A64" s="106"/>
      <c r="B64" s="4">
        <v>58</v>
      </c>
      <c r="C64" s="8" t="s">
        <v>159</v>
      </c>
      <c r="D64" s="9" t="s">
        <v>4</v>
      </c>
      <c r="E64" s="7">
        <v>2</v>
      </c>
      <c r="F64" s="15"/>
      <c r="G64" s="15"/>
      <c r="H64" s="15"/>
      <c r="I64" s="15"/>
      <c r="J64" s="15"/>
    </row>
    <row r="65" spans="1:12" ht="15.75">
      <c r="A65" s="106"/>
      <c r="B65" s="4">
        <v>59</v>
      </c>
      <c r="C65" s="8" t="s">
        <v>224</v>
      </c>
      <c r="D65" s="9" t="s">
        <v>4</v>
      </c>
      <c r="E65" s="7">
        <v>1</v>
      </c>
      <c r="F65" s="15"/>
      <c r="G65" s="15"/>
      <c r="H65" s="15"/>
      <c r="I65" s="15"/>
      <c r="J65" s="15"/>
    </row>
    <row r="66" spans="1:12" ht="15.75">
      <c r="A66" s="106"/>
      <c r="B66" s="4">
        <v>60</v>
      </c>
      <c r="C66" s="8" t="s">
        <v>160</v>
      </c>
      <c r="D66" s="9" t="s">
        <v>4</v>
      </c>
      <c r="E66" s="7">
        <v>2</v>
      </c>
      <c r="F66" s="15"/>
      <c r="G66" s="15"/>
      <c r="H66" s="15"/>
      <c r="I66" s="15"/>
      <c r="J66" s="15"/>
    </row>
    <row r="67" spans="1:12" ht="15.75">
      <c r="A67" s="106"/>
      <c r="B67" s="4">
        <v>61</v>
      </c>
      <c r="C67" s="8" t="s">
        <v>161</v>
      </c>
      <c r="D67" s="9" t="s">
        <v>4</v>
      </c>
      <c r="E67" s="7">
        <v>1</v>
      </c>
      <c r="F67" s="15"/>
      <c r="G67" s="15"/>
      <c r="H67" s="15"/>
      <c r="I67" s="15"/>
      <c r="J67" s="15"/>
    </row>
    <row r="68" spans="1:12" ht="15.75">
      <c r="A68" s="106"/>
      <c r="B68" s="4">
        <v>62</v>
      </c>
      <c r="C68" s="8" t="s">
        <v>162</v>
      </c>
      <c r="D68" s="9" t="s">
        <v>4</v>
      </c>
      <c r="E68" s="7">
        <v>1</v>
      </c>
      <c r="F68" s="15"/>
      <c r="G68" s="15"/>
      <c r="H68" s="15"/>
      <c r="I68" s="15"/>
      <c r="J68" s="15"/>
    </row>
    <row r="69" spans="1:12" ht="15.75">
      <c r="A69" s="106"/>
      <c r="B69" s="4">
        <v>63</v>
      </c>
      <c r="C69" s="8" t="s">
        <v>163</v>
      </c>
      <c r="D69" s="9" t="s">
        <v>4</v>
      </c>
      <c r="E69" s="7">
        <v>2</v>
      </c>
      <c r="F69" s="15"/>
      <c r="G69" s="15"/>
      <c r="H69" s="15"/>
      <c r="I69" s="15"/>
      <c r="J69" s="15"/>
    </row>
    <row r="70" spans="1:12" ht="15.75">
      <c r="A70" s="106"/>
      <c r="B70" s="4">
        <v>64</v>
      </c>
      <c r="C70" s="8" t="s">
        <v>164</v>
      </c>
      <c r="D70" s="9" t="s">
        <v>4</v>
      </c>
      <c r="E70" s="7">
        <v>1</v>
      </c>
      <c r="F70" s="15"/>
      <c r="G70" s="15"/>
      <c r="H70" s="15"/>
      <c r="I70" s="15"/>
      <c r="J70" s="15"/>
    </row>
    <row r="71" spans="1:12" ht="15.75">
      <c r="A71" s="106"/>
      <c r="B71" s="4">
        <v>65</v>
      </c>
      <c r="C71" s="8" t="s">
        <v>225</v>
      </c>
      <c r="D71" s="9" t="s">
        <v>4</v>
      </c>
      <c r="E71" s="7">
        <v>1</v>
      </c>
      <c r="F71" s="15"/>
      <c r="G71" s="15"/>
      <c r="H71" s="15"/>
      <c r="I71" s="15"/>
      <c r="J71" s="15"/>
    </row>
    <row r="72" spans="1:12" ht="15.75">
      <c r="A72" s="106"/>
      <c r="B72" s="4">
        <v>66</v>
      </c>
      <c r="C72" s="5" t="s">
        <v>165</v>
      </c>
      <c r="D72" s="9" t="s">
        <v>4</v>
      </c>
      <c r="E72" s="7">
        <v>1</v>
      </c>
      <c r="F72" s="15"/>
      <c r="G72" s="15"/>
      <c r="H72" s="15"/>
      <c r="I72" s="15"/>
      <c r="J72" s="15"/>
    </row>
    <row r="73" spans="1:12" ht="15.75">
      <c r="A73" s="106"/>
      <c r="B73" s="4">
        <v>67</v>
      </c>
      <c r="C73" s="8" t="s">
        <v>166</v>
      </c>
      <c r="D73" s="9" t="s">
        <v>4</v>
      </c>
      <c r="E73" s="7">
        <v>1</v>
      </c>
      <c r="F73" s="15"/>
      <c r="G73" s="15"/>
      <c r="H73" s="15"/>
      <c r="I73" s="15"/>
      <c r="J73" s="15"/>
      <c r="K73" s="64"/>
      <c r="L73" s="64"/>
    </row>
    <row r="74" spans="1:12" ht="15.75">
      <c r="A74" s="106"/>
      <c r="B74" s="4">
        <v>68</v>
      </c>
      <c r="C74" s="8" t="s">
        <v>167</v>
      </c>
      <c r="D74" s="9" t="s">
        <v>4</v>
      </c>
      <c r="E74" s="7">
        <v>1</v>
      </c>
      <c r="F74" s="15"/>
      <c r="G74" s="15"/>
      <c r="H74" s="15"/>
      <c r="I74" s="15"/>
      <c r="J74" s="15"/>
      <c r="K74" s="64"/>
      <c r="L74" s="64"/>
    </row>
    <row r="75" spans="1:12" ht="15.75">
      <c r="A75" s="106"/>
      <c r="B75" s="4">
        <v>69</v>
      </c>
      <c r="C75" s="8" t="s">
        <v>168</v>
      </c>
      <c r="D75" s="9" t="s">
        <v>4</v>
      </c>
      <c r="E75" s="7">
        <v>2</v>
      </c>
      <c r="F75" s="15"/>
      <c r="G75" s="15"/>
      <c r="H75" s="15"/>
      <c r="I75" s="15"/>
      <c r="J75" s="15"/>
      <c r="K75" s="64"/>
      <c r="L75" s="64"/>
    </row>
    <row r="76" spans="1:12" ht="15.75">
      <c r="A76" s="106"/>
      <c r="B76" s="4">
        <v>70</v>
      </c>
      <c r="C76" s="8" t="s">
        <v>169</v>
      </c>
      <c r="D76" s="9" t="s">
        <v>4</v>
      </c>
      <c r="E76" s="7">
        <v>1</v>
      </c>
      <c r="F76" s="15"/>
      <c r="G76" s="15"/>
      <c r="H76" s="15"/>
      <c r="I76" s="15"/>
      <c r="J76" s="15"/>
      <c r="K76" s="64"/>
      <c r="L76" s="64"/>
    </row>
    <row r="77" spans="1:12" ht="15.75">
      <c r="A77" s="106"/>
      <c r="B77" s="4">
        <v>71</v>
      </c>
      <c r="C77" s="8" t="s">
        <v>170</v>
      </c>
      <c r="D77" s="9" t="s">
        <v>4</v>
      </c>
      <c r="E77" s="7">
        <v>1</v>
      </c>
      <c r="F77" s="15"/>
      <c r="G77" s="15"/>
      <c r="H77" s="15"/>
      <c r="I77" s="15"/>
      <c r="J77" s="15"/>
      <c r="K77" s="64"/>
      <c r="L77" s="64"/>
    </row>
    <row r="78" spans="1:12" ht="15.75">
      <c r="A78" s="106"/>
      <c r="B78" s="4">
        <v>72</v>
      </c>
      <c r="C78" s="8" t="s">
        <v>170</v>
      </c>
      <c r="D78" s="9" t="s">
        <v>4</v>
      </c>
      <c r="E78" s="7">
        <v>1</v>
      </c>
      <c r="F78" s="15"/>
      <c r="G78" s="15"/>
      <c r="H78" s="15"/>
      <c r="I78" s="15"/>
      <c r="J78" s="15"/>
      <c r="K78" s="64"/>
      <c r="L78" s="64"/>
    </row>
    <row r="79" spans="1:12" ht="15.75">
      <c r="A79" s="106"/>
      <c r="B79" s="4">
        <v>73</v>
      </c>
      <c r="C79" s="8" t="s">
        <v>171</v>
      </c>
      <c r="D79" s="9" t="s">
        <v>4</v>
      </c>
      <c r="E79" s="7">
        <v>2</v>
      </c>
      <c r="F79" s="15"/>
      <c r="G79" s="15"/>
      <c r="H79" s="15"/>
      <c r="I79" s="15"/>
      <c r="J79" s="15"/>
      <c r="K79" s="64"/>
      <c r="L79" s="64"/>
    </row>
    <row r="80" spans="1:12" ht="15.75">
      <c r="A80" s="106"/>
      <c r="B80" s="4">
        <v>74</v>
      </c>
      <c r="C80" s="8" t="s">
        <v>172</v>
      </c>
      <c r="D80" s="9" t="s">
        <v>4</v>
      </c>
      <c r="E80" s="7">
        <v>1</v>
      </c>
      <c r="F80" s="15"/>
      <c r="G80" s="15"/>
      <c r="H80" s="15"/>
      <c r="I80" s="15"/>
      <c r="J80" s="15"/>
      <c r="K80" s="64"/>
      <c r="L80" s="64"/>
    </row>
    <row r="81" spans="1:12" ht="15.75">
      <c r="A81" s="106"/>
      <c r="B81" s="4">
        <v>75</v>
      </c>
      <c r="C81" s="8" t="s">
        <v>173</v>
      </c>
      <c r="D81" s="9" t="s">
        <v>4</v>
      </c>
      <c r="E81" s="7">
        <v>1</v>
      </c>
      <c r="F81" s="15"/>
      <c r="G81" s="15"/>
      <c r="H81" s="15"/>
      <c r="I81" s="15"/>
      <c r="J81" s="15"/>
      <c r="K81" s="64"/>
      <c r="L81" s="64"/>
    </row>
    <row r="82" spans="1:12" ht="15.75">
      <c r="A82" s="106"/>
      <c r="B82" s="4">
        <v>76</v>
      </c>
      <c r="C82" s="8" t="s">
        <v>226</v>
      </c>
      <c r="D82" s="9" t="s">
        <v>4</v>
      </c>
      <c r="E82" s="7">
        <v>1</v>
      </c>
      <c r="F82" s="15"/>
      <c r="G82" s="15"/>
      <c r="H82" s="15"/>
      <c r="I82" s="15"/>
      <c r="J82" s="15"/>
      <c r="K82" s="64"/>
      <c r="L82" s="64"/>
    </row>
    <row r="83" spans="1:12" ht="15.75">
      <c r="A83" s="106"/>
      <c r="B83" s="4">
        <v>77</v>
      </c>
      <c r="C83" s="8" t="s">
        <v>174</v>
      </c>
      <c r="D83" s="9" t="s">
        <v>4</v>
      </c>
      <c r="E83" s="7">
        <v>1</v>
      </c>
      <c r="F83" s="15"/>
      <c r="G83" s="15"/>
      <c r="H83" s="15"/>
      <c r="I83" s="15"/>
      <c r="J83" s="15"/>
      <c r="K83" s="64"/>
      <c r="L83" s="64"/>
    </row>
    <row r="84" spans="1:12" ht="15.75">
      <c r="A84" s="106"/>
      <c r="B84" s="4">
        <v>78</v>
      </c>
      <c r="C84" s="8" t="s">
        <v>227</v>
      </c>
      <c r="D84" s="9" t="s">
        <v>4</v>
      </c>
      <c r="E84" s="7">
        <v>1</v>
      </c>
      <c r="F84" s="15"/>
      <c r="G84" s="15"/>
      <c r="H84" s="15"/>
      <c r="I84" s="15"/>
      <c r="J84" s="15"/>
      <c r="K84" s="64"/>
      <c r="L84" s="64"/>
    </row>
    <row r="85" spans="1:12" ht="15.75">
      <c r="A85" s="106"/>
      <c r="B85" s="4">
        <v>79</v>
      </c>
      <c r="C85" s="8" t="s">
        <v>175</v>
      </c>
      <c r="D85" s="9" t="s">
        <v>4</v>
      </c>
      <c r="E85" s="7">
        <v>1</v>
      </c>
      <c r="F85" s="15"/>
      <c r="G85" s="15"/>
      <c r="H85" s="15"/>
      <c r="I85" s="15"/>
      <c r="J85" s="15"/>
      <c r="K85" s="64"/>
      <c r="L85" s="64"/>
    </row>
    <row r="86" spans="1:12" ht="15.75">
      <c r="A86" s="106"/>
      <c r="B86" s="4">
        <v>80</v>
      </c>
      <c r="C86" s="8" t="s">
        <v>176</v>
      </c>
      <c r="D86" s="9" t="s">
        <v>4</v>
      </c>
      <c r="E86" s="7">
        <v>1</v>
      </c>
      <c r="F86" s="15"/>
      <c r="G86" s="15"/>
      <c r="H86" s="15"/>
      <c r="I86" s="15"/>
      <c r="J86" s="15"/>
      <c r="K86" s="64"/>
      <c r="L86" s="64"/>
    </row>
    <row r="87" spans="1:12" ht="15.75">
      <c r="A87" s="106"/>
      <c r="B87" s="4">
        <v>81</v>
      </c>
      <c r="C87" s="5" t="s">
        <v>177</v>
      </c>
      <c r="D87" s="9" t="s">
        <v>4</v>
      </c>
      <c r="E87" s="7">
        <v>1</v>
      </c>
      <c r="F87" s="15"/>
      <c r="G87" s="15"/>
      <c r="H87" s="15"/>
      <c r="I87" s="15"/>
      <c r="J87" s="15"/>
      <c r="K87" s="64"/>
      <c r="L87" s="64"/>
    </row>
    <row r="88" spans="1:12" ht="15.75">
      <c r="A88" s="106"/>
      <c r="B88" s="4">
        <v>82</v>
      </c>
      <c r="C88" s="8" t="s">
        <v>178</v>
      </c>
      <c r="D88" s="9" t="s">
        <v>4</v>
      </c>
      <c r="E88" s="7">
        <v>1</v>
      </c>
      <c r="F88" s="15"/>
      <c r="G88" s="15"/>
      <c r="H88" s="15"/>
      <c r="I88" s="15"/>
      <c r="J88" s="15"/>
      <c r="K88" s="64"/>
      <c r="L88" s="64"/>
    </row>
    <row r="89" spans="1:12" ht="15.75">
      <c r="A89" s="106"/>
      <c r="B89" s="4">
        <v>83</v>
      </c>
      <c r="C89" s="8" t="s">
        <v>179</v>
      </c>
      <c r="D89" s="9" t="s">
        <v>4</v>
      </c>
      <c r="E89" s="7">
        <v>1</v>
      </c>
      <c r="F89" s="15"/>
      <c r="G89" s="15"/>
      <c r="H89" s="15"/>
      <c r="I89" s="15"/>
      <c r="J89" s="15"/>
      <c r="K89" s="64"/>
      <c r="L89" s="64"/>
    </row>
    <row r="90" spans="1:12" ht="15.75">
      <c r="A90" s="106"/>
      <c r="B90" s="4">
        <v>84</v>
      </c>
      <c r="C90" s="8" t="s">
        <v>180</v>
      </c>
      <c r="D90" s="9" t="s">
        <v>4</v>
      </c>
      <c r="E90" s="7">
        <v>1</v>
      </c>
      <c r="F90" s="15"/>
      <c r="G90" s="15"/>
      <c r="H90" s="15"/>
      <c r="I90" s="15"/>
      <c r="J90" s="15"/>
      <c r="K90" s="64"/>
      <c r="L90" s="64"/>
    </row>
    <row r="91" spans="1:12" ht="15.75">
      <c r="A91" s="106"/>
      <c r="B91" s="4">
        <v>85</v>
      </c>
      <c r="C91" s="5" t="s">
        <v>181</v>
      </c>
      <c r="D91" s="9" t="s">
        <v>4</v>
      </c>
      <c r="E91" s="7">
        <v>1</v>
      </c>
      <c r="F91" s="15"/>
      <c r="G91" s="15"/>
      <c r="H91" s="15"/>
      <c r="I91" s="15"/>
      <c r="J91" s="15"/>
    </row>
    <row r="92" spans="1:12" ht="15.75">
      <c r="A92" s="106"/>
      <c r="B92" s="4">
        <v>86</v>
      </c>
      <c r="C92" s="8" t="s">
        <v>182</v>
      </c>
      <c r="D92" s="9" t="s">
        <v>4</v>
      </c>
      <c r="E92" s="7">
        <v>1</v>
      </c>
      <c r="F92" s="15"/>
      <c r="G92" s="15"/>
      <c r="H92" s="15"/>
      <c r="I92" s="15"/>
      <c r="J92" s="15"/>
    </row>
    <row r="93" spans="1:12" ht="15.75">
      <c r="A93" s="106"/>
      <c r="B93" s="4">
        <v>87</v>
      </c>
      <c r="C93" s="8" t="s">
        <v>183</v>
      </c>
      <c r="D93" s="9" t="s">
        <v>4</v>
      </c>
      <c r="E93" s="7">
        <v>2</v>
      </c>
      <c r="F93" s="15"/>
      <c r="G93" s="15"/>
      <c r="H93" s="15"/>
      <c r="I93" s="15"/>
      <c r="J93" s="15"/>
    </row>
    <row r="94" spans="1:12" ht="15.75">
      <c r="A94" s="106"/>
      <c r="B94" s="4">
        <v>88</v>
      </c>
      <c r="C94" s="8" t="s">
        <v>184</v>
      </c>
      <c r="D94" s="9" t="s">
        <v>4</v>
      </c>
      <c r="E94" s="7">
        <v>5</v>
      </c>
      <c r="F94" s="15"/>
      <c r="G94" s="15"/>
      <c r="H94" s="15"/>
      <c r="I94" s="15"/>
      <c r="J94" s="15"/>
    </row>
    <row r="95" spans="1:12" ht="15.75">
      <c r="A95" s="106"/>
      <c r="B95" s="4">
        <v>89</v>
      </c>
      <c r="C95" s="8" t="s">
        <v>185</v>
      </c>
      <c r="D95" s="9" t="s">
        <v>4</v>
      </c>
      <c r="E95" s="7">
        <v>1</v>
      </c>
      <c r="F95" s="15"/>
      <c r="G95" s="15"/>
      <c r="H95" s="15"/>
      <c r="I95" s="15"/>
      <c r="J95" s="15"/>
    </row>
    <row r="96" spans="1:12" ht="15.75">
      <c r="A96" s="106"/>
      <c r="B96" s="4">
        <v>90</v>
      </c>
      <c r="C96" s="8" t="s">
        <v>186</v>
      </c>
      <c r="D96" s="9" t="s">
        <v>4</v>
      </c>
      <c r="E96" s="7">
        <v>1</v>
      </c>
      <c r="F96" s="15"/>
      <c r="G96" s="15"/>
      <c r="H96" s="15"/>
      <c r="I96" s="15"/>
      <c r="J96" s="15"/>
    </row>
    <row r="97" spans="1:10" ht="15.75">
      <c r="A97" s="106"/>
      <c r="B97" s="4">
        <v>91</v>
      </c>
      <c r="C97" s="8" t="s">
        <v>187</v>
      </c>
      <c r="D97" s="9" t="s">
        <v>4</v>
      </c>
      <c r="E97" s="7">
        <v>1</v>
      </c>
      <c r="F97" s="15"/>
      <c r="G97" s="15"/>
      <c r="H97" s="15"/>
      <c r="I97" s="15"/>
      <c r="J97" s="15"/>
    </row>
    <row r="98" spans="1:10" ht="15.75">
      <c r="A98" s="106"/>
      <c r="B98" s="4">
        <v>92</v>
      </c>
      <c r="C98" s="8" t="s">
        <v>188</v>
      </c>
      <c r="D98" s="9" t="s">
        <v>4</v>
      </c>
      <c r="E98" s="7">
        <v>1</v>
      </c>
      <c r="F98" s="15"/>
      <c r="G98" s="15"/>
      <c r="H98" s="15"/>
      <c r="I98" s="15"/>
      <c r="J98" s="15"/>
    </row>
    <row r="99" spans="1:10" ht="15.75">
      <c r="A99" s="106"/>
      <c r="B99" s="4">
        <v>93</v>
      </c>
      <c r="C99" s="8" t="s">
        <v>189</v>
      </c>
      <c r="D99" s="9" t="s">
        <v>4</v>
      </c>
      <c r="E99" s="7">
        <v>2</v>
      </c>
      <c r="F99" s="15"/>
      <c r="G99" s="15"/>
      <c r="H99" s="15"/>
      <c r="I99" s="15"/>
      <c r="J99" s="15"/>
    </row>
    <row r="100" spans="1:10" ht="15.75">
      <c r="A100" s="106"/>
      <c r="B100" s="4">
        <v>94</v>
      </c>
      <c r="C100" s="8" t="s">
        <v>190</v>
      </c>
      <c r="D100" s="9" t="s">
        <v>4</v>
      </c>
      <c r="E100" s="7">
        <v>2</v>
      </c>
      <c r="F100" s="15"/>
      <c r="G100" s="15"/>
      <c r="H100" s="15"/>
      <c r="I100" s="15"/>
      <c r="J100" s="15"/>
    </row>
    <row r="101" spans="1:10" ht="15.75">
      <c r="A101" s="106"/>
      <c r="B101" s="4">
        <v>95</v>
      </c>
      <c r="C101" s="8" t="s">
        <v>191</v>
      </c>
      <c r="D101" s="9" t="s">
        <v>4</v>
      </c>
      <c r="E101" s="7">
        <v>1</v>
      </c>
      <c r="F101" s="15"/>
      <c r="G101" s="15"/>
      <c r="H101" s="15"/>
      <c r="I101" s="15"/>
      <c r="J101" s="15"/>
    </row>
    <row r="102" spans="1:10" ht="15.75">
      <c r="A102" s="106"/>
      <c r="B102" s="4">
        <v>96</v>
      </c>
      <c r="C102" s="8" t="s">
        <v>192</v>
      </c>
      <c r="D102" s="9" t="s">
        <v>4</v>
      </c>
      <c r="E102" s="7">
        <v>6</v>
      </c>
      <c r="F102" s="15"/>
      <c r="G102" s="15"/>
      <c r="H102" s="15"/>
      <c r="I102" s="15"/>
      <c r="J102" s="15"/>
    </row>
    <row r="103" spans="1:10" ht="15.75">
      <c r="A103" s="106"/>
      <c r="B103" s="4">
        <v>97</v>
      </c>
      <c r="C103" s="8" t="s">
        <v>193</v>
      </c>
      <c r="D103" s="9" t="s">
        <v>4</v>
      </c>
      <c r="E103" s="7">
        <v>1</v>
      </c>
      <c r="F103" s="15"/>
      <c r="G103" s="15"/>
      <c r="H103" s="15"/>
      <c r="I103" s="15"/>
      <c r="J103" s="15"/>
    </row>
    <row r="104" spans="1:10" ht="15.75">
      <c r="A104" s="106"/>
      <c r="B104" s="4">
        <v>98</v>
      </c>
      <c r="C104" s="8" t="s">
        <v>194</v>
      </c>
      <c r="D104" s="9" t="s">
        <v>4</v>
      </c>
      <c r="E104" s="7">
        <v>5</v>
      </c>
      <c r="F104" s="15"/>
      <c r="G104" s="15"/>
      <c r="H104" s="15"/>
      <c r="I104" s="15"/>
      <c r="J104" s="15"/>
    </row>
    <row r="105" spans="1:10" ht="15.75">
      <c r="A105" s="106"/>
      <c r="B105" s="4">
        <v>99</v>
      </c>
      <c r="C105" s="8" t="s">
        <v>195</v>
      </c>
      <c r="D105" s="9" t="s">
        <v>4</v>
      </c>
      <c r="E105" s="7">
        <v>2</v>
      </c>
      <c r="F105" s="15"/>
      <c r="G105" s="15"/>
      <c r="H105" s="15"/>
      <c r="I105" s="15"/>
      <c r="J105" s="15"/>
    </row>
    <row r="106" spans="1:10" ht="15.75">
      <c r="A106" s="106"/>
      <c r="B106" s="4">
        <v>100</v>
      </c>
      <c r="C106" s="8" t="s">
        <v>196</v>
      </c>
      <c r="D106" s="9" t="s">
        <v>4</v>
      </c>
      <c r="E106" s="7">
        <v>1</v>
      </c>
      <c r="F106" s="15"/>
      <c r="G106" s="15"/>
      <c r="H106" s="15"/>
      <c r="I106" s="15"/>
      <c r="J106" s="15"/>
    </row>
    <row r="107" spans="1:10" ht="15.75">
      <c r="A107" s="106"/>
      <c r="B107" s="4">
        <v>101</v>
      </c>
      <c r="C107" s="8" t="s">
        <v>197</v>
      </c>
      <c r="D107" s="9" t="s">
        <v>4</v>
      </c>
      <c r="E107" s="7">
        <v>1</v>
      </c>
      <c r="F107" s="15"/>
      <c r="G107" s="15"/>
      <c r="H107" s="15"/>
      <c r="I107" s="15"/>
      <c r="J107" s="15"/>
    </row>
    <row r="108" spans="1:10" ht="15.75">
      <c r="A108" s="106"/>
      <c r="B108" s="4">
        <v>102</v>
      </c>
      <c r="C108" s="8" t="s">
        <v>198</v>
      </c>
      <c r="D108" s="9" t="s">
        <v>4</v>
      </c>
      <c r="E108" s="7">
        <v>1</v>
      </c>
      <c r="F108" s="15"/>
      <c r="G108" s="15"/>
      <c r="H108" s="15"/>
      <c r="I108" s="15"/>
      <c r="J108" s="15"/>
    </row>
    <row r="109" spans="1:10" ht="15.75">
      <c r="A109" s="106"/>
      <c r="B109" s="4">
        <v>103</v>
      </c>
      <c r="C109" s="8" t="s">
        <v>199</v>
      </c>
      <c r="D109" s="9" t="s">
        <v>4</v>
      </c>
      <c r="E109" s="7">
        <v>3</v>
      </c>
      <c r="F109" s="15"/>
      <c r="G109" s="15"/>
      <c r="H109" s="15"/>
      <c r="I109" s="15"/>
      <c r="J109" s="15"/>
    </row>
    <row r="110" spans="1:10" ht="15.75">
      <c r="A110" s="106"/>
      <c r="B110" s="4">
        <v>104</v>
      </c>
      <c r="C110" s="8" t="s">
        <v>200</v>
      </c>
      <c r="D110" s="9" t="s">
        <v>4</v>
      </c>
      <c r="E110" s="7">
        <v>2</v>
      </c>
      <c r="F110" s="15"/>
      <c r="G110" s="15"/>
      <c r="H110" s="15"/>
      <c r="I110" s="15"/>
      <c r="J110" s="15"/>
    </row>
    <row r="111" spans="1:10" ht="15.75">
      <c r="A111" s="106"/>
      <c r="B111" s="4">
        <v>105</v>
      </c>
      <c r="C111" s="8" t="s">
        <v>201</v>
      </c>
      <c r="D111" s="9" t="s">
        <v>4</v>
      </c>
      <c r="E111" s="7">
        <v>2</v>
      </c>
      <c r="F111" s="15"/>
      <c r="G111" s="15"/>
      <c r="H111" s="15"/>
      <c r="I111" s="15"/>
      <c r="J111" s="15"/>
    </row>
    <row r="112" spans="1:10" ht="15.75">
      <c r="A112" s="106"/>
      <c r="B112" s="4">
        <v>106</v>
      </c>
      <c r="C112" s="8" t="s">
        <v>202</v>
      </c>
      <c r="D112" s="9" t="s">
        <v>4</v>
      </c>
      <c r="E112" s="7">
        <v>2</v>
      </c>
      <c r="F112" s="15"/>
      <c r="G112" s="15"/>
      <c r="H112" s="15"/>
      <c r="I112" s="15"/>
      <c r="J112" s="15"/>
    </row>
    <row r="113" spans="1:10" ht="15.75">
      <c r="A113" s="106"/>
      <c r="B113" s="4">
        <v>107</v>
      </c>
      <c r="C113" s="8" t="s">
        <v>203</v>
      </c>
      <c r="D113" s="9" t="s">
        <v>4</v>
      </c>
      <c r="E113" s="7">
        <v>2</v>
      </c>
      <c r="F113" s="15"/>
      <c r="G113" s="15"/>
      <c r="H113" s="15"/>
      <c r="I113" s="15"/>
      <c r="J113" s="15"/>
    </row>
    <row r="114" spans="1:10" ht="15.75">
      <c r="A114" s="106"/>
      <c r="B114" s="4">
        <v>108</v>
      </c>
      <c r="C114" s="8" t="s">
        <v>204</v>
      </c>
      <c r="D114" s="9" t="s">
        <v>4</v>
      </c>
      <c r="E114" s="7">
        <v>2</v>
      </c>
      <c r="F114" s="15"/>
      <c r="G114" s="15"/>
      <c r="H114" s="15"/>
      <c r="I114" s="15"/>
      <c r="J114" s="15"/>
    </row>
    <row r="115" spans="1:10" ht="15.75">
      <c r="A115" s="106"/>
      <c r="B115" s="4">
        <v>109</v>
      </c>
      <c r="C115" s="8" t="s">
        <v>205</v>
      </c>
      <c r="D115" s="9" t="s">
        <v>4</v>
      </c>
      <c r="E115" s="7">
        <v>1</v>
      </c>
      <c r="F115" s="15"/>
      <c r="G115" s="15"/>
      <c r="H115" s="15"/>
      <c r="I115" s="15"/>
      <c r="J115" s="15"/>
    </row>
    <row r="116" spans="1:10" ht="15.75">
      <c r="A116" s="106"/>
      <c r="B116" s="4">
        <v>110</v>
      </c>
      <c r="C116" s="8" t="s">
        <v>206</v>
      </c>
      <c r="D116" s="9" t="s">
        <v>4</v>
      </c>
      <c r="E116" s="7">
        <v>1</v>
      </c>
      <c r="F116" s="15"/>
      <c r="G116" s="15"/>
      <c r="H116" s="15"/>
      <c r="I116" s="15"/>
      <c r="J116" s="15"/>
    </row>
    <row r="117" spans="1:10" ht="15.75">
      <c r="A117" s="106"/>
      <c r="B117" s="4">
        <v>111</v>
      </c>
      <c r="C117" s="8" t="s">
        <v>207</v>
      </c>
      <c r="D117" s="9" t="s">
        <v>4</v>
      </c>
      <c r="E117" s="7">
        <v>1</v>
      </c>
      <c r="F117" s="15"/>
      <c r="G117" s="15"/>
      <c r="H117" s="15"/>
      <c r="I117" s="15"/>
      <c r="J117" s="15"/>
    </row>
    <row r="118" spans="1:10" ht="15.75">
      <c r="A118" s="106"/>
      <c r="B118" s="4">
        <v>112</v>
      </c>
      <c r="C118" s="8" t="s">
        <v>208</v>
      </c>
      <c r="D118" s="9" t="s">
        <v>4</v>
      </c>
      <c r="E118" s="7">
        <v>6</v>
      </c>
      <c r="F118" s="15"/>
      <c r="G118" s="15"/>
      <c r="H118" s="15"/>
      <c r="I118" s="15"/>
      <c r="J118" s="15"/>
    </row>
    <row r="119" spans="1:10" ht="15.75">
      <c r="A119" s="106"/>
      <c r="B119" s="4">
        <v>113</v>
      </c>
      <c r="C119" s="5" t="s">
        <v>209</v>
      </c>
      <c r="D119" s="10" t="s">
        <v>4</v>
      </c>
      <c r="E119" s="7">
        <v>1</v>
      </c>
      <c r="F119" s="15"/>
      <c r="G119" s="15"/>
      <c r="H119" s="15"/>
      <c r="I119" s="15"/>
      <c r="J119" s="15"/>
    </row>
    <row r="120" spans="1:10" ht="15.75">
      <c r="A120" s="106"/>
      <c r="B120" s="4">
        <v>114</v>
      </c>
      <c r="C120" s="5" t="s">
        <v>210</v>
      </c>
      <c r="D120" s="9" t="s">
        <v>4</v>
      </c>
      <c r="E120" s="7">
        <v>1</v>
      </c>
      <c r="F120" s="15"/>
      <c r="G120" s="15"/>
      <c r="H120" s="15"/>
      <c r="I120" s="15"/>
      <c r="J120" s="15"/>
    </row>
    <row r="121" spans="1:10" ht="31.5">
      <c r="A121" s="106"/>
      <c r="B121" s="4">
        <v>115</v>
      </c>
      <c r="C121" s="8" t="s">
        <v>211</v>
      </c>
      <c r="D121" s="9" t="s">
        <v>4</v>
      </c>
      <c r="E121" s="7">
        <v>3</v>
      </c>
      <c r="F121" s="15"/>
      <c r="G121" s="15"/>
      <c r="H121" s="15"/>
      <c r="I121" s="15"/>
      <c r="J121" s="15"/>
    </row>
    <row r="122" spans="1:10" ht="47.25">
      <c r="A122" s="106"/>
      <c r="B122" s="4">
        <v>116</v>
      </c>
      <c r="C122" s="8" t="s">
        <v>212</v>
      </c>
      <c r="D122" s="9" t="s">
        <v>4</v>
      </c>
      <c r="E122" s="7">
        <v>3</v>
      </c>
      <c r="F122" s="15"/>
      <c r="G122" s="15"/>
      <c r="H122" s="15"/>
      <c r="I122" s="15"/>
      <c r="J122" s="15"/>
    </row>
    <row r="123" spans="1:10" ht="15.75">
      <c r="A123" s="106"/>
      <c r="B123" s="4">
        <v>117</v>
      </c>
      <c r="C123" s="8" t="s">
        <v>213</v>
      </c>
      <c r="D123" s="9" t="s">
        <v>4</v>
      </c>
      <c r="E123" s="7">
        <v>1</v>
      </c>
      <c r="F123" s="15"/>
      <c r="G123" s="15"/>
      <c r="H123" s="15"/>
      <c r="I123" s="15"/>
      <c r="J123" s="15"/>
    </row>
    <row r="124" spans="1:10" ht="31.5">
      <c r="A124" s="106"/>
      <c r="B124" s="4">
        <v>118</v>
      </c>
      <c r="C124" s="8" t="s">
        <v>214</v>
      </c>
      <c r="D124" s="9" t="s">
        <v>4</v>
      </c>
      <c r="E124" s="7">
        <v>6</v>
      </c>
      <c r="F124" s="15"/>
      <c r="G124" s="15"/>
      <c r="H124" s="15"/>
      <c r="I124" s="15"/>
      <c r="J124" s="15"/>
    </row>
    <row r="125" spans="1:10" ht="15.75">
      <c r="A125" s="106"/>
      <c r="B125" s="4">
        <v>119</v>
      </c>
      <c r="C125" s="8" t="s">
        <v>215</v>
      </c>
      <c r="D125" s="9" t="s">
        <v>4</v>
      </c>
      <c r="E125" s="7">
        <v>6</v>
      </c>
      <c r="F125" s="15"/>
      <c r="G125" s="15"/>
      <c r="H125" s="15"/>
      <c r="I125" s="15"/>
      <c r="J125" s="15"/>
    </row>
    <row r="126" spans="1:10" ht="31.5">
      <c r="A126" s="106"/>
      <c r="B126" s="4">
        <v>120</v>
      </c>
      <c r="C126" s="8" t="s">
        <v>216</v>
      </c>
      <c r="D126" s="9" t="s">
        <v>4</v>
      </c>
      <c r="E126" s="7">
        <v>1</v>
      </c>
      <c r="F126" s="15"/>
      <c r="G126" s="15"/>
      <c r="H126" s="15"/>
      <c r="I126" s="15"/>
      <c r="J126" s="15"/>
    </row>
    <row r="127" spans="1:10" ht="15.75">
      <c r="A127" s="106"/>
      <c r="B127" s="4">
        <v>121</v>
      </c>
      <c r="C127" s="8" t="s">
        <v>217</v>
      </c>
      <c r="D127" s="9" t="s">
        <v>4</v>
      </c>
      <c r="E127" s="7">
        <v>1</v>
      </c>
      <c r="F127" s="15"/>
      <c r="G127" s="15"/>
      <c r="H127" s="15"/>
      <c r="I127" s="15"/>
      <c r="J127" s="15"/>
    </row>
    <row r="128" spans="1:10" ht="15.75">
      <c r="A128" s="102" t="s">
        <v>250</v>
      </c>
      <c r="B128" s="4">
        <v>122</v>
      </c>
      <c r="C128" s="8" t="s">
        <v>220</v>
      </c>
      <c r="D128" s="9" t="s">
        <v>4</v>
      </c>
      <c r="E128" s="7">
        <v>1</v>
      </c>
      <c r="F128" s="15"/>
      <c r="G128" s="15"/>
      <c r="H128" s="15"/>
      <c r="I128" s="15"/>
      <c r="J128" s="15"/>
    </row>
    <row r="129" spans="1:12" ht="15.75">
      <c r="A129" s="102"/>
      <c r="B129" s="4">
        <v>123</v>
      </c>
      <c r="C129" s="8" t="s">
        <v>221</v>
      </c>
      <c r="D129" s="9" t="s">
        <v>4</v>
      </c>
      <c r="E129" s="7">
        <v>2</v>
      </c>
      <c r="F129" s="15"/>
      <c r="G129" s="15"/>
      <c r="H129" s="15"/>
      <c r="I129" s="15"/>
      <c r="J129" s="15"/>
    </row>
    <row r="130" spans="1:12" ht="15.75">
      <c r="A130" s="102"/>
      <c r="B130" s="4">
        <v>124</v>
      </c>
      <c r="C130" s="11" t="s">
        <v>228</v>
      </c>
      <c r="D130" s="9" t="s">
        <v>4</v>
      </c>
      <c r="E130" s="14">
        <v>1</v>
      </c>
      <c r="F130" s="15"/>
      <c r="G130" s="15"/>
      <c r="H130" s="15"/>
      <c r="I130" s="15"/>
      <c r="J130" s="15"/>
    </row>
    <row r="131" spans="1:12" ht="15.75">
      <c r="A131" s="102"/>
      <c r="B131" s="4">
        <v>125</v>
      </c>
      <c r="C131" s="12" t="s">
        <v>229</v>
      </c>
      <c r="D131" s="9" t="s">
        <v>4</v>
      </c>
      <c r="E131" s="14">
        <v>8</v>
      </c>
      <c r="F131" s="15"/>
      <c r="G131" s="15"/>
      <c r="H131" s="15"/>
      <c r="I131" s="15"/>
      <c r="J131" s="15"/>
      <c r="K131" s="15"/>
      <c r="L131" s="15"/>
    </row>
    <row r="132" spans="1:12" ht="15.75">
      <c r="A132" s="102"/>
      <c r="B132" s="4">
        <v>126</v>
      </c>
      <c r="C132" s="12" t="s">
        <v>230</v>
      </c>
      <c r="D132" s="9" t="s">
        <v>4</v>
      </c>
      <c r="E132" s="14">
        <v>1</v>
      </c>
      <c r="F132" s="15"/>
      <c r="G132" s="15"/>
      <c r="H132" s="15"/>
      <c r="I132" s="15"/>
      <c r="J132" s="15"/>
    </row>
    <row r="133" spans="1:12" ht="15.75">
      <c r="A133" s="102"/>
      <c r="B133" s="4">
        <v>127</v>
      </c>
      <c r="C133" s="11" t="s">
        <v>231</v>
      </c>
      <c r="D133" s="9" t="s">
        <v>4</v>
      </c>
      <c r="E133" s="14">
        <v>1</v>
      </c>
      <c r="F133" s="15"/>
      <c r="G133" s="15"/>
      <c r="H133" s="15"/>
      <c r="I133" s="15"/>
      <c r="J133" s="15"/>
    </row>
    <row r="134" spans="1:12" ht="15.75">
      <c r="A134" s="102"/>
      <c r="B134" s="4">
        <v>128</v>
      </c>
      <c r="C134" s="11" t="s">
        <v>232</v>
      </c>
      <c r="D134" s="9" t="s">
        <v>4</v>
      </c>
      <c r="E134" s="14">
        <v>1</v>
      </c>
      <c r="F134" s="15"/>
      <c r="G134" s="15"/>
      <c r="H134" s="15"/>
      <c r="I134" s="15"/>
      <c r="J134" s="15"/>
    </row>
    <row r="135" spans="1:12" ht="15.75">
      <c r="A135" s="102"/>
      <c r="B135" s="4">
        <v>129</v>
      </c>
      <c r="C135" s="11" t="s">
        <v>240</v>
      </c>
      <c r="D135" s="9" t="s">
        <v>4</v>
      </c>
      <c r="E135" s="14">
        <v>1</v>
      </c>
      <c r="F135" s="15"/>
      <c r="G135" s="15"/>
      <c r="H135" s="15"/>
      <c r="I135" s="15"/>
      <c r="J135" s="15"/>
    </row>
    <row r="136" spans="1:12" s="15" customFormat="1" ht="15.75">
      <c r="A136" s="20"/>
      <c r="B136" s="4">
        <v>130</v>
      </c>
      <c r="C136" s="13" t="s">
        <v>233</v>
      </c>
      <c r="D136" s="9" t="s">
        <v>4</v>
      </c>
      <c r="E136" s="14">
        <v>4</v>
      </c>
    </row>
    <row r="137" spans="1:12" ht="32.450000000000003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2" ht="18.75">
      <c r="A138" s="15"/>
      <c r="B138" s="15"/>
      <c r="C138" s="17" t="s">
        <v>103</v>
      </c>
      <c r="D138" s="18" t="s">
        <v>280</v>
      </c>
      <c r="E138" s="18"/>
      <c r="F138" s="18"/>
      <c r="G138" s="19"/>
      <c r="H138" s="19"/>
      <c r="I138" s="19"/>
      <c r="J138" s="19"/>
    </row>
    <row r="139" spans="1:12" ht="18.75">
      <c r="A139" s="15"/>
      <c r="B139" s="15"/>
      <c r="C139" s="17" t="s">
        <v>102</v>
      </c>
      <c r="D139" s="18" t="s">
        <v>102</v>
      </c>
      <c r="E139" s="18"/>
      <c r="F139" s="18"/>
      <c r="G139" s="19"/>
      <c r="H139" s="19"/>
      <c r="I139" s="19"/>
      <c r="J139" s="19"/>
    </row>
  </sheetData>
  <mergeCells count="6">
    <mergeCell ref="A128:A135"/>
    <mergeCell ref="B2:F2"/>
    <mergeCell ref="B3:F3"/>
    <mergeCell ref="B4:E4"/>
    <mergeCell ref="B5:J5"/>
    <mergeCell ref="A6:A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jan 2022</vt:lpstr>
      <vt:lpstr>T&amp;P January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2022-02-10T10:04:19Z</dcterms:modified>
</cp:coreProperties>
</file>